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ón\Documentos estratégicos\Listado maestro de documentos\word\Evaluación adherencia\"/>
    </mc:Choice>
  </mc:AlternateContent>
  <xr:revisionPtr revIDLastSave="0" documentId="13_ncr:1_{5B4DDD15-FCC3-49FF-9E48-75AC5675CDB9}" xr6:coauthVersionLast="45" xr6:coauthVersionMax="45" xr10:uidLastSave="{00000000-0000-0000-0000-000000000000}"/>
  <bookViews>
    <workbookView xWindow="-120" yWindow="-120" windowWidth="20730" windowHeight="11040" xr2:uid="{B86572EC-F198-44F8-AD61-F05AD1DDEF3D}"/>
  </bookViews>
  <sheets>
    <sheet name="PRIMERA INFANCIA" sheetId="1" r:id="rId1"/>
    <sheet name="CONSOLIDADO" sheetId="2" r:id="rId2"/>
    <sheet name="INSTRUCTIVO" sheetId="3" r:id="rId3"/>
  </sheets>
  <externalReferences>
    <externalReference r:id="rId4"/>
    <externalReference r:id="rId5"/>
  </externalReferences>
  <definedNames>
    <definedName name="Documento">[1]Tablas!$A$2:$A$5</definedName>
    <definedName name="t_consulta">[1]Tablas!$B$2:$B$7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Q7" i="2"/>
  <c r="I7" i="2"/>
  <c r="R6" i="2"/>
  <c r="I6" i="2"/>
  <c r="R5" i="2"/>
  <c r="I5" i="2"/>
  <c r="R4" i="2"/>
  <c r="I4" i="2"/>
  <c r="R3" i="2"/>
  <c r="I3" i="2"/>
  <c r="AL44" i="1" l="1"/>
  <c r="AM44" i="1" s="1"/>
  <c r="AN44" i="1" s="1"/>
  <c r="AL43" i="1"/>
  <c r="AM43" i="1" s="1"/>
  <c r="AN43" i="1" s="1"/>
  <c r="AL42" i="1"/>
  <c r="AM42" i="1" s="1"/>
  <c r="AN42" i="1" s="1"/>
  <c r="AL41" i="1"/>
  <c r="AM41" i="1" s="1"/>
  <c r="AN41" i="1" s="1"/>
  <c r="AL40" i="1"/>
  <c r="AM40" i="1" s="1"/>
  <c r="AN40" i="1" s="1"/>
  <c r="AL39" i="1"/>
  <c r="AM39" i="1" s="1"/>
  <c r="AN39" i="1" s="1"/>
  <c r="AL38" i="1"/>
  <c r="AM38" i="1" s="1"/>
  <c r="AN38" i="1" s="1"/>
  <c r="AL37" i="1"/>
  <c r="AM37" i="1" s="1"/>
  <c r="AN37" i="1" s="1"/>
  <c r="AL36" i="1"/>
  <c r="AM36" i="1" s="1"/>
  <c r="AN36" i="1" s="1"/>
  <c r="AL35" i="1"/>
  <c r="AM35" i="1" s="1"/>
  <c r="AN35" i="1" s="1"/>
  <c r="AL34" i="1"/>
  <c r="AM34" i="1" s="1"/>
  <c r="AN34" i="1" s="1"/>
  <c r="AM33" i="1"/>
  <c r="AN33" i="1" s="1"/>
  <c r="AL33" i="1"/>
  <c r="AN32" i="1"/>
  <c r="AM32" i="1"/>
  <c r="AL32" i="1"/>
  <c r="AL31" i="1"/>
  <c r="AM31" i="1" s="1"/>
  <c r="AN31" i="1" s="1"/>
  <c r="AL30" i="1"/>
  <c r="AM30" i="1" s="1"/>
  <c r="AN30" i="1" s="1"/>
  <c r="AL29" i="1"/>
  <c r="AM29" i="1" s="1"/>
  <c r="AN29" i="1" s="1"/>
  <c r="AL28" i="1"/>
  <c r="AM28" i="1" s="1"/>
  <c r="AN28" i="1" s="1"/>
  <c r="AL27" i="1"/>
  <c r="AM27" i="1" s="1"/>
  <c r="AN27" i="1" s="1"/>
  <c r="AL26" i="1"/>
  <c r="AM26" i="1" s="1"/>
  <c r="AN26" i="1" s="1"/>
  <c r="AM25" i="1"/>
  <c r="AN25" i="1" s="1"/>
  <c r="AL25" i="1"/>
  <c r="AL24" i="1"/>
  <c r="AM24" i="1" s="1"/>
  <c r="AN24" i="1" s="1"/>
  <c r="AL23" i="1"/>
  <c r="AM23" i="1" s="1"/>
  <c r="AN23" i="1" s="1"/>
  <c r="AL22" i="1"/>
  <c r="AM22" i="1" s="1"/>
  <c r="AN22" i="1" s="1"/>
  <c r="AL21" i="1"/>
  <c r="AM21" i="1" s="1"/>
  <c r="AN21" i="1" s="1"/>
  <c r="AL20" i="1"/>
  <c r="AM20" i="1" s="1"/>
  <c r="AN20" i="1" s="1"/>
  <c r="AL19" i="1"/>
  <c r="AM19" i="1" s="1"/>
  <c r="AN19" i="1" s="1"/>
  <c r="AL18" i="1"/>
  <c r="AM18" i="1" s="1"/>
  <c r="AN18" i="1" s="1"/>
  <c r="AM17" i="1"/>
  <c r="AN17" i="1" s="1"/>
  <c r="AL17" i="1"/>
  <c r="AN16" i="1"/>
  <c r="AM16" i="1"/>
  <c r="AL16" i="1"/>
  <c r="AL15" i="1"/>
  <c r="AM15" i="1" s="1"/>
  <c r="AN15" i="1" s="1"/>
  <c r="AL14" i="1"/>
  <c r="AM14" i="1" s="1"/>
  <c r="AN14" i="1" s="1"/>
  <c r="AL13" i="1"/>
  <c r="AM13" i="1" s="1"/>
  <c r="AN13" i="1" s="1"/>
  <c r="AL12" i="1"/>
  <c r="AM12" i="1" s="1"/>
  <c r="AN12" i="1" s="1"/>
  <c r="AL11" i="1"/>
  <c r="AM11" i="1" s="1"/>
  <c r="AN11" i="1" s="1"/>
  <c r="AL10" i="1"/>
  <c r="AM10" i="1" s="1"/>
  <c r="AN10" i="1" s="1"/>
  <c r="AL9" i="1"/>
  <c r="AM9" i="1" s="1"/>
  <c r="AN9" i="1" s="1"/>
  <c r="B9" i="1"/>
  <c r="A9" i="1" s="1"/>
  <c r="AL8" i="1"/>
  <c r="AM8" i="1" s="1"/>
</calcChain>
</file>

<file path=xl/sharedStrings.xml><?xml version="1.0" encoding="utf-8"?>
<sst xmlns="http://schemas.openxmlformats.org/spreadsheetml/2006/main" count="315" uniqueCount="148">
  <si>
    <t>EVALUACIÓN DE HISTORIA CLÍNICA 
EVALUACION DE ADHERENCIA PRIMERA INFANCIA
GESTIÓN Y GARANTÍA DE CALIDAD</t>
  </si>
  <si>
    <t>Código</t>
  </si>
  <si>
    <t>F-EV-RPS-003</t>
  </si>
  <si>
    <t>Versión</t>
  </si>
  <si>
    <t>Fecha</t>
  </si>
  <si>
    <t>Semaforización</t>
  </si>
  <si>
    <t>&lt; 60</t>
  </si>
  <si>
    <t>Deficiente</t>
  </si>
  <si>
    <t>60% ≥ 79%</t>
  </si>
  <si>
    <t>Aceptable</t>
  </si>
  <si>
    <t>80% ≥ 89%</t>
  </si>
  <si>
    <t>Optimo</t>
  </si>
  <si>
    <t>≥ 90%</t>
  </si>
  <si>
    <t>Excelente</t>
  </si>
  <si>
    <t>AUDITOR</t>
  </si>
  <si>
    <t xml:space="preserve">PROFESIONAL </t>
  </si>
  <si>
    <t>PERIODO DE AUDITORIA</t>
  </si>
  <si>
    <t>NOMBRE DE LA UNIDAD DE ATENCION</t>
  </si>
  <si>
    <t>NOMBRE DEL PROFESIONAL</t>
  </si>
  <si>
    <t>REGISTRO PROFESIONAL</t>
  </si>
  <si>
    <t>CODIGO PROFESIONAL ESE</t>
  </si>
  <si>
    <t>FECHA DE DILIGENCIAMIENTO DE HISTORIA CLINICA</t>
  </si>
  <si>
    <t>TIPO DE DOCUMENTO DE IDENTIDAD</t>
  </si>
  <si>
    <t>DOCUMENTO</t>
  </si>
  <si>
    <t>PACIENTE</t>
  </si>
  <si>
    <t>EDAD</t>
  </si>
  <si>
    <t>SEXO</t>
  </si>
  <si>
    <t xml:space="preserve">CODIGO DIAGNOSTICO </t>
  </si>
  <si>
    <t>ANAMNESIS</t>
  </si>
  <si>
    <t>EXAMEN FISICO</t>
  </si>
  <si>
    <t>DIAGNOSTICO</t>
  </si>
  <si>
    <t>PLAN DE CUIDADO</t>
  </si>
  <si>
    <t>TOTAL (100)</t>
  </si>
  <si>
    <t>%</t>
  </si>
  <si>
    <t>RESULTADO</t>
  </si>
  <si>
    <t>COMENTARIOS</t>
  </si>
  <si>
    <t>Motivo de consulta</t>
  </si>
  <si>
    <t>Enfermedad actual</t>
  </si>
  <si>
    <t>Antecedentes personales</t>
  </si>
  <si>
    <t>Antecedentes familiares</t>
  </si>
  <si>
    <t>Alimentación, Establecimiento de rutinas y hábitos saludables.</t>
  </si>
  <si>
    <t>evaluar el grado de satisfacción de la funcionalidad familiar, a través del Apgar familiar</t>
  </si>
  <si>
    <t>Revisión por sistemas</t>
  </si>
  <si>
    <t>Registro signos vitales según la edad</t>
  </si>
  <si>
    <t>Valoración del Desarrollo. Escala Abreviada de Desarrollo-3</t>
  </si>
  <si>
    <t>Evaluación estado nutricional y seguimiento de parametros antropometricos</t>
  </si>
  <si>
    <t>Valoración de la salud sexual: Se debe prestar atención especial a la detección de
signos de violencias física y sexual</t>
  </si>
  <si>
    <t>Valoración de la salud visual</t>
  </si>
  <si>
    <t>Valoración de la salud auditiva y comunicativa (VALE)</t>
  </si>
  <si>
    <t>Valoración Salud Oral</t>
  </si>
  <si>
    <t>La impresión diagnostica es congruente con los datos consignados en la historia clínica.</t>
  </si>
  <si>
    <t>*Atención para la promoción y apoyo de la lactancia materna.
*Atención en salud bucal por profesional de odontología</t>
  </si>
  <si>
    <t>Desparasitación intestinal</t>
  </si>
  <si>
    <t>Suplementación con hierro 1mg/kg/día.
Fortificación casera con micronutrientes en polvo entre los 6 y 23 meses.
Suplementación con hierro y vitamina A. Para los niños y niñas de 24 a 59 meses</t>
  </si>
  <si>
    <t>*Prueba de hemoglobina si durante la valoración se identifican factores de riesgo.
*Vacunación</t>
  </si>
  <si>
    <t xml:space="preserve">Educación para la salud </t>
  </si>
  <si>
    <t>C</t>
  </si>
  <si>
    <t>CONSOLIDADO</t>
  </si>
  <si>
    <t>ID</t>
  </si>
  <si>
    <t>PROTOCOLO EVALUADO</t>
  </si>
  <si>
    <t>FECHA DE AUDITORIA DE HISTORIA CLINICA</t>
  </si>
  <si>
    <t>SUMATORIA DE PUNTAJE</t>
  </si>
  <si>
    <t>TOTAL DE PUNTAJE EVALUADO</t>
  </si>
  <si>
    <t>% CUMPLIMIENTO</t>
  </si>
  <si>
    <t>EVALUACIÓN</t>
  </si>
  <si>
    <t>OBSERVACIONES</t>
  </si>
  <si>
    <t>EVALUACION RESULTADO</t>
  </si>
  <si>
    <t>RANDOS DE PUNTUACIÓN</t>
  </si>
  <si>
    <t>RANGOS DE %</t>
  </si>
  <si>
    <t>No. De Médicos obtuvieron clasificación</t>
  </si>
  <si>
    <t>% de médicos obtuvieron clasificación</t>
  </si>
  <si>
    <t>EXCELENTE</t>
  </si>
  <si>
    <t>Se obtiene un puntaje entre 100 y 90 en la sumatoria de los ítems evaluados</t>
  </si>
  <si>
    <t>100%-90%</t>
  </si>
  <si>
    <t>OPTIMO</t>
  </si>
  <si>
    <t>Se obtiene un puntaje entre 89 y 80 en la sumatoria de los ítems evaluados</t>
  </si>
  <si>
    <t>89%-80%</t>
  </si>
  <si>
    <t>ACEPTABLE</t>
  </si>
  <si>
    <t>Se obtiene un puntaje entre 79 y 60 en la sumatoria de los ítems evaluados</t>
  </si>
  <si>
    <t>79%-60%</t>
  </si>
  <si>
    <t>DEFICIENTE</t>
  </si>
  <si>
    <t>Se obtiene un puntaje menor a 60 en la sumatoria de los ítems evaluados</t>
  </si>
  <si>
    <t>INFANCIA</t>
  </si>
  <si>
    <t>Puntaje</t>
  </si>
  <si>
    <t>Registra en palabras del paciente.</t>
  </si>
  <si>
    <t>Describe la enfermedad actual de una manera semiológicamente adecuada, con la suficiente explicación de la queja actual del paciente.</t>
  </si>
  <si>
    <t xml:space="preserve">Antecedentes personales </t>
  </si>
  <si>
    <t>patológicos, Farmacológicos, Quirúrgicos, Ginecobstetricias los describe y actualiza.</t>
  </si>
  <si>
    <t>Dependiendo del ciclo de vida del paciente y sus necesidades</t>
  </si>
  <si>
    <t>evaluar el grado de
satisfacción de la funcionalidad familiar, a través del Apgar familiar</t>
  </si>
  <si>
    <t>Escala de obligatorio cumplimiento de la 3280</t>
  </si>
  <si>
    <t xml:space="preserve">Está de acuerdo a los datos relevantes del interrogatorio </t>
  </si>
  <si>
    <t xml:space="preserve">Datos corporales, medidad antoprometricas </t>
  </si>
  <si>
    <t>Tablas de nutricion y crecimiento según los parametros obtenidos en la historia clinica</t>
  </si>
  <si>
    <t>Valoración de la salud sexual: Evaluacion de estadios tanner - Se debe prestar atención especial a la detección de
signos de violencias física y sexual</t>
  </si>
  <si>
    <t>Datos importantes al diligenciar historia clinica completa- maltrato y evaluacion tanner</t>
  </si>
  <si>
    <t xml:space="preserve">Valoración de la salud visual </t>
  </si>
  <si>
    <t>Tamizaje y/o remision</t>
  </si>
  <si>
    <t>Esquema completo de vacunacion</t>
  </si>
  <si>
    <t>Teniendo en cuenta todos los hallasgoz de la hisoria clinica</t>
  </si>
  <si>
    <t>*Prueba de hemoglobina si durante la valoración se identifican factores de riesgo.</t>
  </si>
  <si>
    <t xml:space="preserve">De obligatorio cumplimiento de manera pediordica y en pacientes con factores de riesgo </t>
  </si>
  <si>
    <t>Remisión a Salud Oral</t>
  </si>
  <si>
    <t xml:space="preserve">Vacunación: debe realizarse de acuerdo con el esquema de vacunación vigente y
el antecedente vacunal.
 Toxoide tetánico diftérico del adulto (Td) según antecedente vacunal. A
partir de los 10 años.
 Vacuna contra el virus del Papiloma humano (VPH): Niñas a partir de los
nueve años de edad. </t>
  </si>
  <si>
    <t>verificar o interrogar la presencia y/o ausencia de esquema completo de vacunacion con o sin carnet fisico. Remsiion al area encargada al ser necesario</t>
  </si>
  <si>
    <t>Educación para la salud</t>
  </si>
  <si>
    <t xml:space="preserve">Educacion para pacientes y familias en la adopcion de habitos saludables, resomendaciones, signos de alarma y cuidados generales </t>
  </si>
  <si>
    <t xml:space="preserve">
Asignación o información de proxima cita. </t>
  </si>
  <si>
    <t>Se solicita a los profesionales anotar la fecha tentativa del proximo control</t>
  </si>
  <si>
    <t>ADOLESCENCIA</t>
  </si>
  <si>
    <t>APGAR, evaluar el grado de
satisfacción de la funcionalidad familiar</t>
  </si>
  <si>
    <t>Valoración de la salud visual - auditiva.</t>
  </si>
  <si>
    <t>Valoración de la salud  oral</t>
  </si>
  <si>
    <t xml:space="preserve">aplicación de escalas en pacientes con riesgo de consumo de sustancia psicoactivas y/o alcohol y de ETS. 
</t>
  </si>
  <si>
    <t xml:space="preserve">De obligatorio cumplimiento en pacientes con factores de riesgo </t>
  </si>
  <si>
    <t>cumplimiento con la citas periodicas de la adolescencia</t>
  </si>
  <si>
    <t>solicitud de examenes de serologia</t>
  </si>
  <si>
    <t>Educacion y aplicación de metodos de anticoncepcion</t>
  </si>
  <si>
    <t xml:space="preserve">De obligatorio cumplimiento en pacientes con vida sexual activa </t>
  </si>
  <si>
    <t>Control de Hb y Hto</t>
  </si>
  <si>
    <t>remisones a progremas pym</t>
  </si>
  <si>
    <t>Tamizaje y remision</t>
  </si>
  <si>
    <t>Educación para la salud familiar</t>
  </si>
  <si>
    <t>JUVENTUD</t>
  </si>
  <si>
    <t xml:space="preserve">Puntaje </t>
  </si>
  <si>
    <t>Antecedentes personales y familiares</t>
  </si>
  <si>
    <t xml:space="preserve"> Evaluación estado nutricional y seguimiento de parametros antropometricos</t>
  </si>
  <si>
    <t>Tablas de estratificación de riesgo cardiovascular de la OMS - Clasificación riesgo metaboligo - Finnish Risk Score</t>
  </si>
  <si>
    <t xml:space="preserve">aplicación de escalas en pacientes con riesgo de consumo de sustancia psicoactivas y/o alcohol y de ETS. </t>
  </si>
  <si>
    <t>Tamizaje de citologia</t>
  </si>
  <si>
    <t>De obligatorio cumplimiento en pacientes con vida sexual activa</t>
  </si>
  <si>
    <t xml:space="preserve">Asignación o información de proxima cita. </t>
  </si>
  <si>
    <t>solicitud de examenes de según riesgos.</t>
  </si>
  <si>
    <t>remisones a programas pym</t>
  </si>
  <si>
    <t>Teniendo en cuenta todos los hallazgos de la hisoria clinica</t>
  </si>
  <si>
    <t>ADULTEZ</t>
  </si>
  <si>
    <t>Valoración de la salud visual, auditivo y oral</t>
  </si>
  <si>
    <t>Tamizaje para cancer de colon</t>
  </si>
  <si>
    <t>Tamizaje de cuallo uterino - mama - Prostata.</t>
  </si>
  <si>
    <t>Remision para programas de pym</t>
  </si>
  <si>
    <t>Tamizajes según edad y riesgo.</t>
  </si>
  <si>
    <t>Asesoria y aplicación de metodos anticonceptivos</t>
  </si>
  <si>
    <t>VEJEZ</t>
  </si>
  <si>
    <t xml:space="preserve">
Tablas de estratificación de riesgo cardiovascular de la OMS - Clasificación riesgo metaboligo - Finnish Risk Score</t>
  </si>
  <si>
    <t>Valoración de la salud visual, auditiva y oral</t>
  </si>
  <si>
    <t>aplicación de escalas en pacientes con riesgo de consumo de sustancia psicoactivas y/o alcohol y de ETS.</t>
  </si>
  <si>
    <t>aplicación de escalas para evaluar sindromes geriatricos: Escala de Lawton-Brody; Test de linda Fried, Escala de Barthel, Minimental.</t>
  </si>
  <si>
    <t>Educacion y aplicación de metodos anticonceptivos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</si>
</sst>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_(* #,##0.00_);_(* \(#,##0.00\);_(* &quot;-&quot;??_);_(@_)"/>
  </numFmts>
  <fonts count="14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sz val="7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0BFEF"/>
        <bgColor indexed="64"/>
      </patternFill>
    </fill>
    <fill>
      <patternFill patternType="solid">
        <fgColor rgb="FF40BFEF"/>
        <bgColor rgb="FF002F87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ill="0" applyBorder="0" applyAlignment="0" applyProtection="0"/>
    <xf numFmtId="9" fontId="2" fillId="0" borderId="0" applyFill="0" applyBorder="0" applyAlignment="0" applyProtection="0"/>
  </cellStyleXfs>
  <cellXfs count="107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2" fillId="7" borderId="7" xfId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1" fillId="0" borderId="7" xfId="0" applyFont="1" applyBorder="1"/>
    <xf numFmtId="14" fontId="11" fillId="0" borderId="7" xfId="0" applyNumberFormat="1" applyFont="1" applyBorder="1"/>
    <xf numFmtId="0" fontId="0" fillId="0" borderId="7" xfId="0" applyBorder="1" applyAlignment="1">
      <alignment horizontal="center" vertical="center"/>
    </xf>
    <xf numFmtId="2" fontId="2" fillId="9" borderId="7" xfId="2" applyNumberFormat="1" applyFill="1" applyBorder="1"/>
    <xf numFmtId="165" fontId="2" fillId="9" borderId="7" xfId="1" applyFill="1" applyBorder="1"/>
    <xf numFmtId="9" fontId="2" fillId="9" borderId="7" xfId="2" applyFill="1" applyBorder="1"/>
    <xf numFmtId="0" fontId="11" fillId="0" borderId="7" xfId="0" applyFont="1" applyBorder="1" applyAlignment="1">
      <alignment wrapText="1"/>
    </xf>
    <xf numFmtId="0" fontId="12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9" fillId="7" borderId="12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textRotation="90" wrapText="1" readingOrder="1"/>
    </xf>
    <xf numFmtId="0" fontId="7" fillId="8" borderId="7" xfId="0" applyFont="1" applyFill="1" applyBorder="1" applyAlignment="1">
      <alignment horizontal="center" vertical="center" textRotation="90" wrapText="1" readingOrder="1"/>
    </xf>
    <xf numFmtId="0" fontId="8" fillId="7" borderId="14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4" fontId="9" fillId="7" borderId="12" xfId="0" applyNumberFormat="1" applyFont="1" applyFill="1" applyBorder="1" applyAlignment="1">
      <alignment horizontal="center" vertical="center" wrapText="1"/>
    </xf>
    <xf numFmtId="4" fontId="9" fillId="7" borderId="7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7" fillId="7" borderId="12" xfId="0" applyFont="1" applyFill="1" applyBorder="1" applyAlignment="1" applyProtection="1">
      <alignment horizontal="center" vertical="center" textRotation="90" wrapText="1"/>
      <protection locked="0"/>
    </xf>
    <xf numFmtId="0" fontId="7" fillId="7" borderId="7" xfId="0" applyFont="1" applyFill="1" applyBorder="1" applyAlignment="1" applyProtection="1">
      <alignment horizontal="center" vertical="center" textRotation="90" wrapText="1"/>
      <protection locked="0"/>
    </xf>
    <xf numFmtId="0" fontId="7" fillId="7" borderId="13" xfId="0" applyFont="1" applyFill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textRotation="90" wrapText="1" shrinkToFit="1"/>
    </xf>
    <xf numFmtId="0" fontId="0" fillId="0" borderId="0" xfId="0" applyAlignment="1">
      <alignment wrapText="1" shrinkToFit="1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/>
    </xf>
    <xf numFmtId="0" fontId="0" fillId="0" borderId="7" xfId="0" applyBorder="1"/>
    <xf numFmtId="0" fontId="3" fillId="6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7" xfId="0" applyFont="1" applyBorder="1" applyAlignment="1">
      <alignment horizontal="center"/>
    </xf>
    <xf numFmtId="0" fontId="8" fillId="9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8" fillId="9" borderId="7" xfId="0" applyFont="1" applyFill="1" applyBorder="1" applyAlignment="1">
      <alignment wrapText="1"/>
    </xf>
    <xf numFmtId="0" fontId="8" fillId="10" borderId="18" xfId="0" applyFont="1" applyFill="1" applyBorder="1" applyAlignment="1">
      <alignment horizontal="center" wrapText="1"/>
    </xf>
    <xf numFmtId="0" fontId="9" fillId="11" borderId="12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13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155725</xdr:colOff>
      <xdr:row>1</xdr:row>
      <xdr:rowOff>371926</xdr:rowOff>
    </xdr:from>
    <xdr:to>
      <xdr:col>5</xdr:col>
      <xdr:colOff>469704</xdr:colOff>
      <xdr:row>3</xdr:row>
      <xdr:rowOff>367392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2671F-9345-4727-8638-29A572F57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25" y="714826"/>
          <a:ext cx="3123854" cy="1138466"/>
        </a:xfrm>
        <a:prstGeom prst="rect">
          <a:avLst/>
        </a:prstGeom>
      </xdr:spPr>
    </xdr:pic>
    <xdr:clientData/>
  </xdr:twoCellAnchor>
  <xdr:twoCellAnchor editAs="oneCell">
    <xdr:from>
      <xdr:col>40</xdr:col>
      <xdr:colOff>231322</xdr:colOff>
      <xdr:row>1</xdr:row>
      <xdr:rowOff>149679</xdr:rowOff>
    </xdr:from>
    <xdr:to>
      <xdr:col>40</xdr:col>
      <xdr:colOff>2136322</xdr:colOff>
      <xdr:row>3</xdr:row>
      <xdr:rowOff>390332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DE6F56-7C74-45F7-857A-5AB7CF82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5197" y="492579"/>
          <a:ext cx="1905000" cy="138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nchezg\Downloads\Evaluacion%20Medicos%202%20TRIMESTRE%202018%20hiperten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de%20evaluacion%20de%20HC%20de%20PYM%20corregi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cuantitativa"/>
      <sheetName val="nota cualitativa"/>
      <sheetName val="hisotiras por medico"/>
      <sheetName val="comentarios"/>
      <sheetName val="Instrumento"/>
      <sheetName val="Tablas"/>
      <sheetName val="Resultado Final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CC</v>
          </cell>
          <cell r="B2" t="str">
            <v>P: Programada</v>
          </cell>
        </row>
        <row r="3">
          <cell r="A3" t="str">
            <v>TI</v>
          </cell>
          <cell r="B3" t="str">
            <v>NP: No programada</v>
          </cell>
        </row>
        <row r="4">
          <cell r="A4" t="str">
            <v>RC</v>
          </cell>
          <cell r="B4" t="str">
            <v>U: Urgencias</v>
          </cell>
        </row>
        <row r="5">
          <cell r="A5" t="str">
            <v>UN</v>
          </cell>
          <cell r="B5" t="str">
            <v>E: Especialista</v>
          </cell>
        </row>
        <row r="6">
          <cell r="B6" t="str">
            <v>PG:Programas</v>
          </cell>
        </row>
        <row r="7">
          <cell r="B7" t="str">
            <v>OP: Otros programas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A INFANCIA"/>
      <sheetName val="Hoja1"/>
      <sheetName val="INFANCIA"/>
      <sheetName val="Hoja2"/>
      <sheetName val="ADOLESCENCIA"/>
      <sheetName val="Hoja3"/>
      <sheetName val="JUVENTUD"/>
      <sheetName val="Hoja4"/>
      <sheetName val="ADULTEZ"/>
      <sheetName val="Hoja5"/>
      <sheetName val="VEJEZ"/>
      <sheetName val="Hoja6"/>
      <sheetName val="CONSOLIDADO"/>
      <sheetName val="INSTRUCTIVO"/>
    </sheetNames>
    <sheetDataSet>
      <sheetData sheetId="0"/>
      <sheetData sheetId="1">
        <row r="36">
          <cell r="U36">
            <v>5</v>
          </cell>
        </row>
        <row r="37">
          <cell r="U37">
            <v>0</v>
          </cell>
        </row>
        <row r="38">
          <cell r="U38">
            <v>0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0</v>
          </cell>
        </row>
        <row r="56">
          <cell r="U56">
            <v>0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0">
          <cell r="U60">
            <v>0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0</v>
          </cell>
        </row>
        <row r="65">
          <cell r="U65">
            <v>0</v>
          </cell>
        </row>
        <row r="66">
          <cell r="U66">
            <v>0</v>
          </cell>
        </row>
        <row r="67">
          <cell r="U67">
            <v>0</v>
          </cell>
        </row>
        <row r="68">
          <cell r="U68">
            <v>0</v>
          </cell>
        </row>
        <row r="69">
          <cell r="U69">
            <v>0</v>
          </cell>
        </row>
        <row r="70">
          <cell r="U70">
            <v>0</v>
          </cell>
        </row>
        <row r="71">
          <cell r="U7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0FBB-8478-4B7F-9E04-B6C603449484}">
  <dimension ref="A1:AO44"/>
  <sheetViews>
    <sheetView tabSelected="1" topLeftCell="F1" zoomScale="70" zoomScaleNormal="70" workbookViewId="0">
      <selection activeCell="U1" sqref="U1"/>
    </sheetView>
  </sheetViews>
  <sheetFormatPr baseColWidth="10" defaultColWidth="5.140625" defaultRowHeight="29.25" customHeight="1" x14ac:dyDescent="0.2"/>
  <cols>
    <col min="1" max="3" width="5.140625" style="1" hidden="1" customWidth="1"/>
    <col min="4" max="4" width="27.42578125" style="1" customWidth="1"/>
    <col min="5" max="5" width="14.7109375" style="1" customWidth="1"/>
    <col min="6" max="6" width="10.140625" style="1" customWidth="1"/>
    <col min="7" max="7" width="12" style="1" customWidth="1"/>
    <col min="8" max="8" width="14.28515625" style="1" customWidth="1"/>
    <col min="9" max="9" width="23.140625" style="1" bestFit="1" customWidth="1"/>
    <col min="10" max="10" width="11" style="1" customWidth="1"/>
    <col min="11" max="12" width="14.7109375" style="1" customWidth="1"/>
    <col min="13" max="13" width="26.7109375" style="1" bestFit="1" customWidth="1"/>
    <col min="14" max="15" width="13.140625" style="1" customWidth="1"/>
    <col min="16" max="16" width="8.140625" style="1" customWidth="1"/>
    <col min="17" max="17" width="7.140625" style="1" customWidth="1"/>
    <col min="18" max="18" width="13.28515625" style="1" customWidth="1"/>
    <col min="19" max="21" width="13.140625" style="1" customWidth="1"/>
    <col min="22" max="22" width="13.85546875" style="1" customWidth="1"/>
    <col min="23" max="23" width="13.140625" style="1" customWidth="1"/>
    <col min="24" max="24" width="12" style="1" customWidth="1"/>
    <col min="25" max="25" width="15.140625" style="1" customWidth="1"/>
    <col min="26" max="26" width="11.140625" style="1" customWidth="1"/>
    <col min="27" max="27" width="14.7109375" style="1" customWidth="1"/>
    <col min="28" max="31" width="14.140625" style="1" customWidth="1"/>
    <col min="32" max="32" width="13.7109375" style="23" customWidth="1"/>
    <col min="33" max="33" width="16.42578125" style="23" customWidth="1"/>
    <col min="34" max="34" width="12.7109375" style="23" customWidth="1"/>
    <col min="35" max="35" width="17.28515625" style="23" customWidth="1"/>
    <col min="36" max="36" width="12.5703125" style="23" customWidth="1"/>
    <col min="37" max="37" width="12.5703125" style="1" customWidth="1"/>
    <col min="38" max="38" width="10.28515625" style="1" customWidth="1"/>
    <col min="39" max="39" width="12" style="24" customWidth="1"/>
    <col min="40" max="40" width="14.85546875" style="1" customWidth="1"/>
    <col min="41" max="41" width="49.5703125" style="1" customWidth="1"/>
    <col min="42" max="16384" width="5.140625" style="1"/>
  </cols>
  <sheetData>
    <row r="1" spans="1:41" ht="27" customHeight="1" thickBot="1" x14ac:dyDescent="0.25"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</row>
    <row r="2" spans="1:41" ht="45" customHeight="1" x14ac:dyDescent="0.2">
      <c r="D2" s="42"/>
      <c r="E2" s="43"/>
      <c r="F2" s="43"/>
      <c r="G2" s="48" t="s">
        <v>0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51"/>
      <c r="AO2" s="52"/>
    </row>
    <row r="3" spans="1:41" ht="45" customHeight="1" x14ac:dyDescent="0.2">
      <c r="D3" s="44"/>
      <c r="E3" s="45"/>
      <c r="F3" s="45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3"/>
      <c r="AO3" s="54"/>
    </row>
    <row r="4" spans="1:41" ht="45" customHeight="1" x14ac:dyDescent="0.2">
      <c r="D4" s="44"/>
      <c r="E4" s="45"/>
      <c r="F4" s="45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3"/>
      <c r="AO4" s="54"/>
    </row>
    <row r="5" spans="1:41" ht="16.5" customHeight="1" thickBot="1" x14ac:dyDescent="0.25">
      <c r="D5" s="46"/>
      <c r="E5" s="47"/>
      <c r="F5" s="47"/>
      <c r="G5" s="57" t="s">
        <v>1</v>
      </c>
      <c r="H5" s="57"/>
      <c r="I5" s="5" t="s">
        <v>2</v>
      </c>
      <c r="J5" s="5" t="s">
        <v>3</v>
      </c>
      <c r="K5" s="5">
        <v>1</v>
      </c>
      <c r="L5" s="5" t="s">
        <v>4</v>
      </c>
      <c r="M5" s="6">
        <v>45341</v>
      </c>
      <c r="N5" s="47" t="s">
        <v>5</v>
      </c>
      <c r="O5" s="47"/>
      <c r="P5" s="47"/>
      <c r="Q5" s="47"/>
      <c r="R5" s="47"/>
      <c r="S5" s="58" t="s">
        <v>6</v>
      </c>
      <c r="T5" s="58"/>
      <c r="U5" s="58"/>
      <c r="V5" s="58" t="s">
        <v>7</v>
      </c>
      <c r="W5" s="58"/>
      <c r="X5" s="58"/>
      <c r="Y5" s="59" t="s">
        <v>8</v>
      </c>
      <c r="Z5" s="59"/>
      <c r="AA5" s="59"/>
      <c r="AB5" s="59" t="s">
        <v>9</v>
      </c>
      <c r="AC5" s="59"/>
      <c r="AD5" s="59"/>
      <c r="AE5" s="37" t="s">
        <v>10</v>
      </c>
      <c r="AF5" s="37"/>
      <c r="AG5" s="37" t="s">
        <v>11</v>
      </c>
      <c r="AH5" s="37"/>
      <c r="AI5" s="38" t="s">
        <v>12</v>
      </c>
      <c r="AJ5" s="38"/>
      <c r="AK5" s="38" t="s">
        <v>13</v>
      </c>
      <c r="AL5" s="38"/>
      <c r="AM5" s="38"/>
      <c r="AN5" s="55"/>
      <c r="AO5" s="56"/>
    </row>
    <row r="6" spans="1:41" s="7" customFormat="1" ht="29.25" customHeight="1" x14ac:dyDescent="0.2">
      <c r="D6" s="39" t="s">
        <v>14</v>
      </c>
      <c r="E6" s="41" t="s">
        <v>15</v>
      </c>
      <c r="F6" s="27" t="s">
        <v>16</v>
      </c>
      <c r="G6" s="27" t="s">
        <v>17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  <c r="N6" s="27" t="s">
        <v>24</v>
      </c>
      <c r="O6" s="27" t="s">
        <v>25</v>
      </c>
      <c r="P6" s="27" t="s">
        <v>26</v>
      </c>
      <c r="Q6" s="27" t="s">
        <v>27</v>
      </c>
      <c r="R6" s="29" t="s">
        <v>28</v>
      </c>
      <c r="S6" s="30"/>
      <c r="T6" s="30"/>
      <c r="U6" s="30"/>
      <c r="V6" s="30"/>
      <c r="W6" s="30"/>
      <c r="X6" s="31"/>
      <c r="Y6" s="32" t="s">
        <v>29</v>
      </c>
      <c r="Z6" s="32"/>
      <c r="AA6" s="32"/>
      <c r="AB6" s="32"/>
      <c r="AC6" s="32"/>
      <c r="AD6" s="32"/>
      <c r="AE6" s="32"/>
      <c r="AF6" s="8" t="s">
        <v>30</v>
      </c>
      <c r="AG6" s="32" t="s">
        <v>31</v>
      </c>
      <c r="AH6" s="32"/>
      <c r="AI6" s="32"/>
      <c r="AJ6" s="32"/>
      <c r="AK6" s="32"/>
      <c r="AL6" s="33" t="s">
        <v>32</v>
      </c>
      <c r="AM6" s="35" t="s">
        <v>33</v>
      </c>
      <c r="AN6" s="25" t="s">
        <v>34</v>
      </c>
      <c r="AO6" s="25" t="s">
        <v>35</v>
      </c>
    </row>
    <row r="7" spans="1:41" s="7" customFormat="1" ht="105.75" customHeight="1" x14ac:dyDescent="0.2">
      <c r="D7" s="40"/>
      <c r="E7" s="41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9" t="s">
        <v>36</v>
      </c>
      <c r="S7" s="10" t="s">
        <v>37</v>
      </c>
      <c r="T7" s="11" t="s">
        <v>38</v>
      </c>
      <c r="U7" s="11" t="s">
        <v>39</v>
      </c>
      <c r="V7" s="11" t="s">
        <v>40</v>
      </c>
      <c r="W7" s="11" t="s">
        <v>41</v>
      </c>
      <c r="X7" s="11" t="s">
        <v>42</v>
      </c>
      <c r="Y7" s="11" t="s">
        <v>43</v>
      </c>
      <c r="Z7" s="11" t="s">
        <v>44</v>
      </c>
      <c r="AA7" s="11" t="s">
        <v>45</v>
      </c>
      <c r="AB7" s="11" t="s">
        <v>46</v>
      </c>
      <c r="AC7" s="11" t="s">
        <v>47</v>
      </c>
      <c r="AD7" s="11" t="s">
        <v>48</v>
      </c>
      <c r="AE7" s="11" t="s">
        <v>49</v>
      </c>
      <c r="AF7" s="12" t="s">
        <v>50</v>
      </c>
      <c r="AG7" s="12" t="s">
        <v>51</v>
      </c>
      <c r="AH7" s="12" t="s">
        <v>52</v>
      </c>
      <c r="AI7" s="12" t="s">
        <v>53</v>
      </c>
      <c r="AJ7" s="11" t="s">
        <v>54</v>
      </c>
      <c r="AK7" s="11" t="s">
        <v>55</v>
      </c>
      <c r="AL7" s="34"/>
      <c r="AM7" s="36"/>
      <c r="AN7" s="26"/>
      <c r="AO7" s="26"/>
    </row>
    <row r="8" spans="1:41" s="13" customFormat="1" ht="24.75" customHeight="1" x14ac:dyDescent="0.2">
      <c r="D8" s="40"/>
      <c r="E8" s="3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11">
        <v>3</v>
      </c>
      <c r="S8" s="11">
        <v>3</v>
      </c>
      <c r="T8" s="11">
        <v>4</v>
      </c>
      <c r="U8" s="11">
        <v>4</v>
      </c>
      <c r="V8" s="11">
        <v>4</v>
      </c>
      <c r="W8" s="11">
        <v>3</v>
      </c>
      <c r="X8" s="11">
        <v>3</v>
      </c>
      <c r="Y8" s="11">
        <v>5</v>
      </c>
      <c r="Z8" s="11">
        <v>10</v>
      </c>
      <c r="AA8" s="11">
        <v>10</v>
      </c>
      <c r="AB8" s="11">
        <v>5</v>
      </c>
      <c r="AC8" s="11">
        <v>3</v>
      </c>
      <c r="AD8" s="11">
        <v>10</v>
      </c>
      <c r="AE8" s="11">
        <v>3</v>
      </c>
      <c r="AF8" s="12">
        <v>5</v>
      </c>
      <c r="AG8" s="12">
        <v>5</v>
      </c>
      <c r="AH8" s="12">
        <v>6</v>
      </c>
      <c r="AI8" s="12">
        <v>6</v>
      </c>
      <c r="AJ8" s="11">
        <v>3</v>
      </c>
      <c r="AK8" s="11">
        <v>5</v>
      </c>
      <c r="AL8" s="11">
        <f>SUM(R8:AK8)</f>
        <v>100</v>
      </c>
      <c r="AM8" s="14">
        <f>AL8</f>
        <v>100</v>
      </c>
      <c r="AN8" s="26"/>
      <c r="AO8" s="26"/>
    </row>
    <row r="9" spans="1:41" s="15" customFormat="1" ht="22.5" customHeight="1" x14ac:dyDescent="0.2">
      <c r="A9" s="15">
        <f>(RANK(B9,$B$9:$B$9,0)+COUNTIF($B$9:B9,B9))-1</f>
        <v>1</v>
      </c>
      <c r="B9" s="15">
        <f>IF(COUNTIF($K$9:K9,K9)&gt;1,0,COUNTIF($K$9:K9,K9))</f>
        <v>0</v>
      </c>
      <c r="D9" s="16"/>
      <c r="E9" s="16"/>
      <c r="F9" s="16"/>
      <c r="G9" s="16"/>
      <c r="H9" s="16"/>
      <c r="I9" s="16"/>
      <c r="J9" s="16"/>
      <c r="K9" s="17"/>
      <c r="L9" s="16"/>
      <c r="M9" s="16"/>
      <c r="N9" s="16"/>
      <c r="O9" s="16"/>
      <c r="P9" s="16"/>
      <c r="Q9" s="16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 t="s">
        <v>56</v>
      </c>
      <c r="AL9" s="19">
        <f>[2]Hoja1!U36</f>
        <v>5</v>
      </c>
      <c r="AM9" s="20">
        <f>(AL9*100)/100</f>
        <v>5</v>
      </c>
      <c r="AN9" t="str">
        <f>IF(AM9&lt;=60,$V$5,IF(AM9&lt;=79,$AB$5,IF(AM9&lt;=89,$AG$5,IF(AM9&lt;=100,$AK$5))))</f>
        <v>Deficiente</v>
      </c>
      <c r="AO9" s="21"/>
    </row>
    <row r="10" spans="1:41" ht="21.75" customHeight="1" x14ac:dyDescent="0.2">
      <c r="D10" s="22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9">
        <f>[2]Hoja1!U37</f>
        <v>0</v>
      </c>
      <c r="AM10" s="20">
        <f t="shared" ref="AM10:AM44" si="0">(AL10*100)/100</f>
        <v>0</v>
      </c>
      <c r="AN10" t="str">
        <f t="shared" ref="AN10:AN44" si="1">IF(AM10&lt;=60,$V$5,IF(AM10&lt;=79,$AB$5,IF(AM10&lt;=89,$AG$5,IF(AM10&lt;=100,$AK$5))))</f>
        <v>Deficiente</v>
      </c>
      <c r="AO10" s="21"/>
    </row>
    <row r="11" spans="1:41" ht="23.25" customHeight="1" x14ac:dyDescent="0.2">
      <c r="D11" s="16"/>
      <c r="E11" s="1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16"/>
      <c r="Q11" s="16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9">
        <f>[2]Hoja1!U38</f>
        <v>0</v>
      </c>
      <c r="AM11" s="20">
        <f t="shared" si="0"/>
        <v>0</v>
      </c>
      <c r="AN11" t="str">
        <f t="shared" si="1"/>
        <v>Deficiente</v>
      </c>
      <c r="AO11" s="21"/>
    </row>
    <row r="12" spans="1:41" ht="29.25" customHeight="1" x14ac:dyDescent="0.2"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>
        <f>[2]Hoja1!U39</f>
        <v>0</v>
      </c>
      <c r="AM12" s="20">
        <f t="shared" si="0"/>
        <v>0</v>
      </c>
      <c r="AN12" t="str">
        <f t="shared" si="1"/>
        <v>Deficiente</v>
      </c>
      <c r="AO12" s="21"/>
    </row>
    <row r="13" spans="1:41" ht="29.25" customHeight="1" x14ac:dyDescent="0.2">
      <c r="D13" s="16"/>
      <c r="E13" s="16"/>
      <c r="F13" s="16"/>
      <c r="G13" s="16"/>
      <c r="H13" s="16"/>
      <c r="I13" s="16"/>
      <c r="J13" s="16"/>
      <c r="K13" s="17"/>
      <c r="L13" s="16"/>
      <c r="M13" s="16"/>
      <c r="N13" s="16"/>
      <c r="O13" s="16"/>
      <c r="P13" s="16"/>
      <c r="Q13" s="16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9">
        <f>[2]Hoja1!U40</f>
        <v>0</v>
      </c>
      <c r="AM13" s="20">
        <f t="shared" si="0"/>
        <v>0</v>
      </c>
      <c r="AN13" t="str">
        <f t="shared" si="1"/>
        <v>Deficiente</v>
      </c>
      <c r="AO13" s="21"/>
    </row>
    <row r="14" spans="1:41" ht="29.25" customHeight="1" x14ac:dyDescent="0.2">
      <c r="D14" s="16"/>
      <c r="E14" s="16"/>
      <c r="F14" s="16"/>
      <c r="G14" s="16"/>
      <c r="H14" s="16"/>
      <c r="I14" s="16"/>
      <c r="J14" s="16"/>
      <c r="K14" s="17"/>
      <c r="L14" s="16"/>
      <c r="M14" s="16"/>
      <c r="N14" s="16"/>
      <c r="O14" s="16"/>
      <c r="P14" s="16"/>
      <c r="Q14" s="1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9">
        <f>[2]Hoja1!U41</f>
        <v>0</v>
      </c>
      <c r="AM14" s="20">
        <f t="shared" si="0"/>
        <v>0</v>
      </c>
      <c r="AN14" t="str">
        <f t="shared" si="1"/>
        <v>Deficiente</v>
      </c>
      <c r="AO14" s="21"/>
    </row>
    <row r="15" spans="1:41" ht="29.25" customHeight="1" x14ac:dyDescent="0.2">
      <c r="D15" s="16"/>
      <c r="E15" s="16"/>
      <c r="F15" s="16"/>
      <c r="G15" s="16"/>
      <c r="H15" s="16"/>
      <c r="I15" s="16"/>
      <c r="J15" s="16"/>
      <c r="K15" s="17"/>
      <c r="L15" s="16"/>
      <c r="M15" s="16"/>
      <c r="N15" s="16"/>
      <c r="O15" s="16"/>
      <c r="P15" s="16"/>
      <c r="Q15" s="16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9">
        <f>[2]Hoja1!U42</f>
        <v>0</v>
      </c>
      <c r="AM15" s="20">
        <f t="shared" si="0"/>
        <v>0</v>
      </c>
      <c r="AN15" t="str">
        <f t="shared" si="1"/>
        <v>Deficiente</v>
      </c>
      <c r="AO15" s="21"/>
    </row>
    <row r="16" spans="1:41" ht="29.25" customHeight="1" x14ac:dyDescent="0.2">
      <c r="D16" s="16"/>
      <c r="E16" s="1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16"/>
      <c r="Q16" s="16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9">
        <f>[2]Hoja1!U43</f>
        <v>0</v>
      </c>
      <c r="AM16" s="20">
        <f t="shared" si="0"/>
        <v>0</v>
      </c>
      <c r="AN16" t="str">
        <f t="shared" si="1"/>
        <v>Deficiente</v>
      </c>
      <c r="AO16" s="21"/>
    </row>
    <row r="17" spans="4:41" ht="29.25" customHeight="1" x14ac:dyDescent="0.2">
      <c r="D17" s="16"/>
      <c r="E17" s="1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16"/>
      <c r="Q17" s="16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9">
        <f>[2]Hoja1!U44</f>
        <v>0</v>
      </c>
      <c r="AM17" s="20">
        <f t="shared" si="0"/>
        <v>0</v>
      </c>
      <c r="AN17" t="str">
        <f t="shared" si="1"/>
        <v>Deficiente</v>
      </c>
      <c r="AO17" s="21"/>
    </row>
    <row r="18" spans="4:41" ht="29.25" customHeight="1" x14ac:dyDescent="0.2">
      <c r="D18" s="16"/>
      <c r="E18" s="1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9">
        <f>[2]Hoja1!U45</f>
        <v>0</v>
      </c>
      <c r="AM18" s="20">
        <f t="shared" si="0"/>
        <v>0</v>
      </c>
      <c r="AN18" t="str">
        <f t="shared" si="1"/>
        <v>Deficiente</v>
      </c>
      <c r="AO18" s="21"/>
    </row>
    <row r="19" spans="4:41" ht="29.25" customHeight="1" x14ac:dyDescent="0.2">
      <c r="D19" s="16"/>
      <c r="E19" s="1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16"/>
      <c r="Q19" s="16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9">
        <f>[2]Hoja1!U46</f>
        <v>0</v>
      </c>
      <c r="AM19" s="20">
        <f t="shared" si="0"/>
        <v>0</v>
      </c>
      <c r="AN19" t="str">
        <f t="shared" si="1"/>
        <v>Deficiente</v>
      </c>
      <c r="AO19" s="21"/>
    </row>
    <row r="20" spans="4:41" ht="29.25" customHeight="1" x14ac:dyDescent="0.2">
      <c r="D20" s="16"/>
      <c r="E20" s="1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16"/>
      <c r="Q20" s="16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9">
        <f>[2]Hoja1!U47</f>
        <v>0</v>
      </c>
      <c r="AM20" s="20">
        <f t="shared" si="0"/>
        <v>0</v>
      </c>
      <c r="AN20" t="str">
        <f t="shared" si="1"/>
        <v>Deficiente</v>
      </c>
      <c r="AO20" s="21"/>
    </row>
    <row r="21" spans="4:41" ht="29.25" customHeight="1" x14ac:dyDescent="0.2">
      <c r="D21" s="16"/>
      <c r="E21" s="16"/>
      <c r="F21" s="16"/>
      <c r="G21" s="16"/>
      <c r="H21" s="16"/>
      <c r="I21" s="16"/>
      <c r="J21" s="16"/>
      <c r="K21" s="17"/>
      <c r="L21" s="16"/>
      <c r="M21" s="16"/>
      <c r="N21" s="16"/>
      <c r="O21" s="16"/>
      <c r="P21" s="16"/>
      <c r="Q21" s="16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>
        <f>[2]Hoja1!U48</f>
        <v>0</v>
      </c>
      <c r="AM21" s="20">
        <f t="shared" si="0"/>
        <v>0</v>
      </c>
      <c r="AN21" t="str">
        <f t="shared" si="1"/>
        <v>Deficiente</v>
      </c>
      <c r="AO21" s="21"/>
    </row>
    <row r="22" spans="4:41" ht="29.25" customHeight="1" x14ac:dyDescent="0.2">
      <c r="D22" s="16"/>
      <c r="E22" s="16"/>
      <c r="F22" s="16"/>
      <c r="G22" s="16"/>
      <c r="H22" s="16"/>
      <c r="I22" s="16"/>
      <c r="J22" s="16"/>
      <c r="K22" s="17"/>
      <c r="L22" s="16"/>
      <c r="M22" s="16"/>
      <c r="N22" s="16"/>
      <c r="O22" s="16"/>
      <c r="P22" s="16"/>
      <c r="Q22" s="16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9">
        <f>[2]Hoja1!U49</f>
        <v>0</v>
      </c>
      <c r="AM22" s="20">
        <f t="shared" si="0"/>
        <v>0</v>
      </c>
      <c r="AN22" t="str">
        <f t="shared" si="1"/>
        <v>Deficiente</v>
      </c>
      <c r="AO22" s="21"/>
    </row>
    <row r="23" spans="4:41" ht="29.25" customHeight="1" x14ac:dyDescent="0.2">
      <c r="D23" s="16"/>
      <c r="E23" s="16"/>
      <c r="F23" s="16"/>
      <c r="G23" s="16"/>
      <c r="H23" s="16"/>
      <c r="I23" s="16"/>
      <c r="J23" s="16"/>
      <c r="K23" s="17"/>
      <c r="L23" s="16"/>
      <c r="M23" s="16"/>
      <c r="N23" s="16"/>
      <c r="O23" s="16"/>
      <c r="P23" s="16"/>
      <c r="Q23" s="16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9">
        <f>[2]Hoja1!U50</f>
        <v>0</v>
      </c>
      <c r="AM23" s="20">
        <f t="shared" si="0"/>
        <v>0</v>
      </c>
      <c r="AN23" t="str">
        <f t="shared" si="1"/>
        <v>Deficiente</v>
      </c>
      <c r="AO23" s="21"/>
    </row>
    <row r="24" spans="4:41" ht="29.25" customHeight="1" x14ac:dyDescent="0.2">
      <c r="D24" s="16"/>
      <c r="E24" s="1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16"/>
      <c r="Q24" s="16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9">
        <f>[2]Hoja1!U51</f>
        <v>0</v>
      </c>
      <c r="AM24" s="20">
        <f t="shared" si="0"/>
        <v>0</v>
      </c>
      <c r="AN24" t="str">
        <f t="shared" si="1"/>
        <v>Deficiente</v>
      </c>
      <c r="AO24" s="21"/>
    </row>
    <row r="25" spans="4:41" ht="29.25" customHeight="1" x14ac:dyDescent="0.2">
      <c r="D25" s="16"/>
      <c r="E25" s="1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16"/>
      <c r="Q25" s="16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9">
        <f>[2]Hoja1!U52</f>
        <v>0</v>
      </c>
      <c r="AM25" s="20">
        <f t="shared" si="0"/>
        <v>0</v>
      </c>
      <c r="AN25" t="str">
        <f t="shared" si="1"/>
        <v>Deficiente</v>
      </c>
      <c r="AO25" s="21"/>
    </row>
    <row r="26" spans="4:41" ht="29.25" customHeight="1" x14ac:dyDescent="0.2">
      <c r="D26" s="16"/>
      <c r="E26" s="1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16"/>
      <c r="Q26" s="16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9">
        <f>[2]Hoja1!U53</f>
        <v>0</v>
      </c>
      <c r="AM26" s="20">
        <f t="shared" si="0"/>
        <v>0</v>
      </c>
      <c r="AN26" t="str">
        <f t="shared" si="1"/>
        <v>Deficiente</v>
      </c>
      <c r="AO26" s="21"/>
    </row>
    <row r="27" spans="4:41" ht="29.25" customHeight="1" x14ac:dyDescent="0.2">
      <c r="D27" s="16"/>
      <c r="E27" s="1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16"/>
      <c r="Q27" s="16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9">
        <f>[2]Hoja1!U54</f>
        <v>0</v>
      </c>
      <c r="AM27" s="20">
        <f t="shared" si="0"/>
        <v>0</v>
      </c>
      <c r="AN27" t="str">
        <f t="shared" si="1"/>
        <v>Deficiente</v>
      </c>
      <c r="AO27" s="21"/>
    </row>
    <row r="28" spans="4:41" ht="29.25" customHeight="1" x14ac:dyDescent="0.2">
      <c r="D28" s="16"/>
      <c r="E28" s="1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16"/>
      <c r="Q28" s="16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9">
        <f>[2]Hoja1!U55</f>
        <v>0</v>
      </c>
      <c r="AM28" s="20">
        <f t="shared" si="0"/>
        <v>0</v>
      </c>
      <c r="AN28" t="str">
        <f t="shared" si="1"/>
        <v>Deficiente</v>
      </c>
      <c r="AO28" s="21"/>
    </row>
    <row r="29" spans="4:41" ht="29.25" customHeight="1" x14ac:dyDescent="0.2">
      <c r="D29" s="16"/>
      <c r="E29" s="16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9">
        <f>[2]Hoja1!U56</f>
        <v>0</v>
      </c>
      <c r="AM29" s="20">
        <f t="shared" si="0"/>
        <v>0</v>
      </c>
      <c r="AN29" t="str">
        <f t="shared" si="1"/>
        <v>Deficiente</v>
      </c>
      <c r="AO29" s="21"/>
    </row>
    <row r="30" spans="4:41" ht="29.25" customHeight="1" x14ac:dyDescent="0.2">
      <c r="D30" s="16"/>
      <c r="E30" s="16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9">
        <f>[2]Hoja1!U57</f>
        <v>0</v>
      </c>
      <c r="AM30" s="20">
        <f t="shared" si="0"/>
        <v>0</v>
      </c>
      <c r="AN30" t="str">
        <f t="shared" si="1"/>
        <v>Deficiente</v>
      </c>
      <c r="AO30" s="21"/>
    </row>
    <row r="31" spans="4:41" ht="29.25" customHeight="1" x14ac:dyDescent="0.2">
      <c r="D31" s="16"/>
      <c r="E31" s="16"/>
      <c r="F31" s="16"/>
      <c r="G31" s="16"/>
      <c r="H31" s="16"/>
      <c r="I31" s="16"/>
      <c r="J31" s="16"/>
      <c r="K31" s="17"/>
      <c r="L31" s="16"/>
      <c r="M31" s="16"/>
      <c r="N31" s="16"/>
      <c r="O31" s="16"/>
      <c r="P31" s="16"/>
      <c r="Q31" s="16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9">
        <f>[2]Hoja1!U58</f>
        <v>0</v>
      </c>
      <c r="AM31" s="20">
        <f t="shared" si="0"/>
        <v>0</v>
      </c>
      <c r="AN31" t="str">
        <f t="shared" si="1"/>
        <v>Deficiente</v>
      </c>
      <c r="AO31" s="21"/>
    </row>
    <row r="32" spans="4:41" ht="29.25" customHeight="1" x14ac:dyDescent="0.2">
      <c r="D32" s="16"/>
      <c r="E32" s="16"/>
      <c r="F32" s="16"/>
      <c r="G32" s="16"/>
      <c r="H32" s="16"/>
      <c r="I32" s="16"/>
      <c r="J32" s="16"/>
      <c r="K32" s="17"/>
      <c r="L32" s="16"/>
      <c r="M32" s="16"/>
      <c r="N32" s="16"/>
      <c r="O32" s="16"/>
      <c r="P32" s="16"/>
      <c r="Q32" s="16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9">
        <f>[2]Hoja1!U59</f>
        <v>0</v>
      </c>
      <c r="AM32" s="20">
        <f t="shared" si="0"/>
        <v>0</v>
      </c>
      <c r="AN32" t="str">
        <f t="shared" si="1"/>
        <v>Deficiente</v>
      </c>
      <c r="AO32" s="21"/>
    </row>
    <row r="33" spans="4:41" ht="29.25" customHeight="1" x14ac:dyDescent="0.2">
      <c r="D33" s="16"/>
      <c r="E33" s="16"/>
      <c r="F33" s="16"/>
      <c r="G33" s="16"/>
      <c r="H33" s="16"/>
      <c r="I33" s="16"/>
      <c r="J33" s="16"/>
      <c r="K33" s="17"/>
      <c r="L33" s="16"/>
      <c r="M33" s="16"/>
      <c r="N33" s="16"/>
      <c r="O33" s="16"/>
      <c r="P33" s="16"/>
      <c r="Q33" s="16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9">
        <f>[2]Hoja1!U60</f>
        <v>0</v>
      </c>
      <c r="AM33" s="20">
        <f t="shared" si="0"/>
        <v>0</v>
      </c>
      <c r="AN33" t="str">
        <f t="shared" si="1"/>
        <v>Deficiente</v>
      </c>
      <c r="AO33" s="21"/>
    </row>
    <row r="34" spans="4:41" ht="29.25" customHeight="1" x14ac:dyDescent="0.2">
      <c r="D34" s="16"/>
      <c r="E34" s="16"/>
      <c r="F34" s="16"/>
      <c r="G34" s="16"/>
      <c r="H34" s="16"/>
      <c r="I34" s="16"/>
      <c r="J34" s="16"/>
      <c r="K34" s="17"/>
      <c r="L34" s="16"/>
      <c r="M34" s="16"/>
      <c r="N34" s="16"/>
      <c r="O34" s="16"/>
      <c r="P34" s="16"/>
      <c r="Q34" s="16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9">
        <f>[2]Hoja1!U61</f>
        <v>0</v>
      </c>
      <c r="AM34" s="20">
        <f t="shared" si="0"/>
        <v>0</v>
      </c>
      <c r="AN34" t="str">
        <f t="shared" si="1"/>
        <v>Deficiente</v>
      </c>
      <c r="AO34" s="21"/>
    </row>
    <row r="35" spans="4:41" ht="29.25" customHeight="1" x14ac:dyDescent="0.2">
      <c r="D35" s="16"/>
      <c r="E35" s="16"/>
      <c r="F35" s="16"/>
      <c r="G35" s="16"/>
      <c r="H35" s="16"/>
      <c r="I35" s="16"/>
      <c r="J35" s="16"/>
      <c r="K35" s="17"/>
      <c r="L35" s="16"/>
      <c r="M35" s="16"/>
      <c r="N35" s="16"/>
      <c r="O35" s="16"/>
      <c r="P35" s="16"/>
      <c r="Q35" s="16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9">
        <f>[2]Hoja1!U62</f>
        <v>0</v>
      </c>
      <c r="AM35" s="20">
        <f t="shared" si="0"/>
        <v>0</v>
      </c>
      <c r="AN35" t="str">
        <f t="shared" si="1"/>
        <v>Deficiente</v>
      </c>
      <c r="AO35" s="21"/>
    </row>
    <row r="36" spans="4:41" ht="29.25" customHeight="1" x14ac:dyDescent="0.2">
      <c r="D36" s="16"/>
      <c r="E36" s="16"/>
      <c r="F36" s="16"/>
      <c r="G36" s="16"/>
      <c r="H36" s="16"/>
      <c r="I36" s="16"/>
      <c r="J36" s="16"/>
      <c r="K36" s="17"/>
      <c r="L36" s="16"/>
      <c r="M36" s="16"/>
      <c r="N36" s="16"/>
      <c r="O36" s="16"/>
      <c r="P36" s="16"/>
      <c r="Q36" s="16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9">
        <f>[2]Hoja1!U63</f>
        <v>0</v>
      </c>
      <c r="AM36" s="20">
        <f t="shared" si="0"/>
        <v>0</v>
      </c>
      <c r="AN36" t="str">
        <f t="shared" si="1"/>
        <v>Deficiente</v>
      </c>
      <c r="AO36" s="21"/>
    </row>
    <row r="37" spans="4:41" ht="29.25" customHeight="1" x14ac:dyDescent="0.2">
      <c r="D37" s="16"/>
      <c r="E37" s="16"/>
      <c r="F37" s="16"/>
      <c r="G37" s="16"/>
      <c r="H37" s="16"/>
      <c r="I37" s="16"/>
      <c r="J37" s="16"/>
      <c r="K37" s="17"/>
      <c r="L37" s="16"/>
      <c r="M37" s="16"/>
      <c r="N37" s="16"/>
      <c r="O37" s="16"/>
      <c r="P37" s="16"/>
      <c r="Q37" s="16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>
        <f>[2]Hoja1!U64</f>
        <v>0</v>
      </c>
      <c r="AM37" s="20">
        <f t="shared" si="0"/>
        <v>0</v>
      </c>
      <c r="AN37" t="str">
        <f t="shared" si="1"/>
        <v>Deficiente</v>
      </c>
      <c r="AO37" s="21"/>
    </row>
    <row r="38" spans="4:41" ht="29.25" customHeight="1" x14ac:dyDescent="0.2">
      <c r="D38" s="16"/>
      <c r="E38" s="16"/>
      <c r="F38" s="16"/>
      <c r="G38" s="16"/>
      <c r="H38" s="16"/>
      <c r="I38" s="16"/>
      <c r="J38" s="16"/>
      <c r="K38" s="17"/>
      <c r="L38" s="16"/>
      <c r="M38" s="16"/>
      <c r="N38" s="16"/>
      <c r="O38" s="16"/>
      <c r="P38" s="16"/>
      <c r="Q38" s="16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9">
        <f>[2]Hoja1!U65</f>
        <v>0</v>
      </c>
      <c r="AM38" s="20">
        <f t="shared" si="0"/>
        <v>0</v>
      </c>
      <c r="AN38" t="str">
        <f t="shared" si="1"/>
        <v>Deficiente</v>
      </c>
      <c r="AO38" s="21"/>
    </row>
    <row r="39" spans="4:41" ht="29.25" customHeight="1" x14ac:dyDescent="0.2">
      <c r="D39" s="16"/>
      <c r="E39" s="16"/>
      <c r="F39" s="16"/>
      <c r="G39" s="16"/>
      <c r="H39" s="16"/>
      <c r="I39" s="16"/>
      <c r="J39" s="16"/>
      <c r="K39" s="17"/>
      <c r="L39" s="16"/>
      <c r="M39" s="16"/>
      <c r="N39" s="16"/>
      <c r="O39" s="16"/>
      <c r="P39" s="16"/>
      <c r="Q39" s="16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9">
        <f>[2]Hoja1!U66</f>
        <v>0</v>
      </c>
      <c r="AM39" s="20">
        <f t="shared" si="0"/>
        <v>0</v>
      </c>
      <c r="AN39" t="str">
        <f t="shared" si="1"/>
        <v>Deficiente</v>
      </c>
      <c r="AO39" s="21"/>
    </row>
    <row r="40" spans="4:41" ht="29.25" customHeight="1" x14ac:dyDescent="0.2">
      <c r="D40" s="16"/>
      <c r="E40" s="16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9">
        <f>[2]Hoja1!U67</f>
        <v>0</v>
      </c>
      <c r="AM40" s="20">
        <f t="shared" si="0"/>
        <v>0</v>
      </c>
      <c r="AN40" t="str">
        <f t="shared" si="1"/>
        <v>Deficiente</v>
      </c>
      <c r="AO40" s="21"/>
    </row>
    <row r="41" spans="4:41" ht="29.25" customHeight="1" x14ac:dyDescent="0.2">
      <c r="D41" s="16"/>
      <c r="E41" s="16"/>
      <c r="F41" s="16"/>
      <c r="G41" s="16"/>
      <c r="H41" s="16"/>
      <c r="I41" s="16"/>
      <c r="J41" s="16"/>
      <c r="K41" s="17"/>
      <c r="L41" s="16"/>
      <c r="M41" s="16"/>
      <c r="N41" s="16"/>
      <c r="O41" s="16"/>
      <c r="P41" s="16"/>
      <c r="Q41" s="16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9">
        <f>[2]Hoja1!U68</f>
        <v>0</v>
      </c>
      <c r="AM41" s="20">
        <f t="shared" si="0"/>
        <v>0</v>
      </c>
      <c r="AN41" t="str">
        <f t="shared" si="1"/>
        <v>Deficiente</v>
      </c>
      <c r="AO41" s="21"/>
    </row>
    <row r="42" spans="4:41" ht="29.25" customHeight="1" x14ac:dyDescent="0.2">
      <c r="D42" s="16"/>
      <c r="E42" s="16"/>
      <c r="F42" s="16"/>
      <c r="G42" s="16"/>
      <c r="H42" s="16"/>
      <c r="I42" s="16"/>
      <c r="J42" s="16"/>
      <c r="K42" s="17"/>
      <c r="L42" s="16"/>
      <c r="M42" s="16"/>
      <c r="N42" s="16"/>
      <c r="O42" s="16"/>
      <c r="P42" s="16"/>
      <c r="Q42" s="16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9">
        <f>[2]Hoja1!U69</f>
        <v>0</v>
      </c>
      <c r="AM42" s="20">
        <f t="shared" si="0"/>
        <v>0</v>
      </c>
      <c r="AN42" t="str">
        <f t="shared" si="1"/>
        <v>Deficiente</v>
      </c>
      <c r="AO42" s="21"/>
    </row>
    <row r="43" spans="4:41" ht="29.25" customHeight="1" x14ac:dyDescent="0.2">
      <c r="D43" s="16"/>
      <c r="E43" s="16"/>
      <c r="F43" s="16"/>
      <c r="G43" s="16"/>
      <c r="H43" s="16"/>
      <c r="I43" s="16"/>
      <c r="J43" s="16"/>
      <c r="K43" s="17"/>
      <c r="L43" s="16"/>
      <c r="M43" s="16"/>
      <c r="N43" s="16"/>
      <c r="O43" s="16"/>
      <c r="P43" s="16"/>
      <c r="Q43" s="16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9">
        <f>[2]Hoja1!U70</f>
        <v>0</v>
      </c>
      <c r="AM43" s="20">
        <f t="shared" si="0"/>
        <v>0</v>
      </c>
      <c r="AN43" t="str">
        <f t="shared" si="1"/>
        <v>Deficiente</v>
      </c>
      <c r="AO43" s="21"/>
    </row>
    <row r="44" spans="4:41" ht="29.25" customHeight="1" x14ac:dyDescent="0.2">
      <c r="D44" s="16"/>
      <c r="E44" s="16"/>
      <c r="F44" s="16"/>
      <c r="G44" s="16"/>
      <c r="H44" s="16"/>
      <c r="I44" s="16"/>
      <c r="J44" s="16"/>
      <c r="K44" s="17"/>
      <c r="L44" s="16"/>
      <c r="M44" s="16"/>
      <c r="N44" s="16"/>
      <c r="O44" s="16"/>
      <c r="P44" s="16"/>
      <c r="Q44" s="16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9">
        <f>[2]Hoja1!U71</f>
        <v>0</v>
      </c>
      <c r="AM44" s="20">
        <f t="shared" si="0"/>
        <v>0</v>
      </c>
      <c r="AN44" t="str">
        <f t="shared" si="1"/>
        <v>Deficiente</v>
      </c>
      <c r="AO44" s="21"/>
    </row>
  </sheetData>
  <mergeCells count="34">
    <mergeCell ref="AN2:AO5"/>
    <mergeCell ref="G5:H5"/>
    <mergeCell ref="N5:R5"/>
    <mergeCell ref="S5:U5"/>
    <mergeCell ref="V5:X5"/>
    <mergeCell ref="Y5:AA5"/>
    <mergeCell ref="AB5:AD5"/>
    <mergeCell ref="AE5:AF5"/>
    <mergeCell ref="P6:P8"/>
    <mergeCell ref="AG5:AH5"/>
    <mergeCell ref="AI5:AJ5"/>
    <mergeCell ref="AK5:AM5"/>
    <mergeCell ref="D6:D8"/>
    <mergeCell ref="E6:E8"/>
    <mergeCell ref="F6:F8"/>
    <mergeCell ref="G6:G8"/>
    <mergeCell ref="H6:H8"/>
    <mergeCell ref="I6:I8"/>
    <mergeCell ref="J6:J8"/>
    <mergeCell ref="D2:F5"/>
    <mergeCell ref="G2:AM4"/>
    <mergeCell ref="K6:K8"/>
    <mergeCell ref="L6:L8"/>
    <mergeCell ref="M6:M8"/>
    <mergeCell ref="N6:N8"/>
    <mergeCell ref="O6:O8"/>
    <mergeCell ref="AN6:AN8"/>
    <mergeCell ref="AO6:AO8"/>
    <mergeCell ref="Q6:Q8"/>
    <mergeCell ref="R6:X6"/>
    <mergeCell ref="Y6:AE6"/>
    <mergeCell ref="AG6:AK6"/>
    <mergeCell ref="AL6:AL7"/>
    <mergeCell ref="AM6:AM7"/>
  </mergeCells>
  <conditionalFormatting sqref="D6:O6 Q6:Q7 D7 F7:O7 D9:Q44 AL9:AM44 AO9:AO44">
    <cfRule type="expression" dxfId="12" priority="5" stopIfTrue="1">
      <formula>NOT(ISERROR(SEARCH("INADECUADO",D6)))</formula>
    </cfRule>
    <cfRule type="expression" dxfId="11" priority="6" stopIfTrue="1">
      <formula>NOT(ISERROR(SEARCH("EXCELENTE",D6)))</formula>
    </cfRule>
    <cfRule type="expression" dxfId="10" priority="7" stopIfTrue="1">
      <formula>NOT(ISERROR(SEARCH("ADECUADO",D6)))</formula>
    </cfRule>
    <cfRule type="expression" dxfId="9" priority="8" stopIfTrue="1">
      <formula>NOT(ISERROR(SEARCH("MEDIANO",D6)))</formula>
    </cfRule>
    <cfRule type="expression" dxfId="8" priority="9" stopIfTrue="1">
      <formula>NOT(ISERROR(SEARCH("FIT",D6)))</formula>
    </cfRule>
  </conditionalFormatting>
  <conditionalFormatting sqref="AN9:AN44">
    <cfRule type="containsText" dxfId="7" priority="1" operator="containsText" text="Excelente">
      <formula>NOT(ISERROR(SEARCH("Excelente",AN9)))</formula>
    </cfRule>
    <cfRule type="containsText" dxfId="6" priority="2" operator="containsText" text="Optimo">
      <formula>NOT(ISERROR(SEARCH("Optimo",AN9)))</formula>
    </cfRule>
    <cfRule type="containsText" dxfId="5" priority="3" operator="containsText" text="Aceptable">
      <formula>NOT(ISERROR(SEARCH("Aceptable",AN9)))</formula>
    </cfRule>
    <cfRule type="containsText" dxfId="4" priority="4" operator="containsText" text="Deficiente">
      <formula>NOT(ISERROR(SEARCH("Deficiente",AN9)))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1C009-A6CD-4C5D-9AC2-E1D2E8DA5CE2}">
  <dimension ref="A1:R27"/>
  <sheetViews>
    <sheetView workbookViewId="0">
      <selection activeCell="I3" sqref="I3"/>
    </sheetView>
  </sheetViews>
  <sheetFormatPr baseColWidth="10" defaultRowHeight="12.75" x14ac:dyDescent="0.2"/>
  <sheetData>
    <row r="1" spans="1:18" x14ac:dyDescent="0.2">
      <c r="A1" s="60" t="s">
        <v>57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8" ht="69" x14ac:dyDescent="0.2">
      <c r="A2" s="61" t="s">
        <v>58</v>
      </c>
      <c r="B2" s="61" t="s">
        <v>14</v>
      </c>
      <c r="C2" s="61" t="s">
        <v>18</v>
      </c>
      <c r="D2" s="61" t="s">
        <v>20</v>
      </c>
      <c r="E2" s="61" t="s">
        <v>59</v>
      </c>
      <c r="F2" s="61" t="s">
        <v>60</v>
      </c>
      <c r="G2" s="61" t="s">
        <v>61</v>
      </c>
      <c r="H2" s="61" t="s">
        <v>62</v>
      </c>
      <c r="I2" s="61" t="s">
        <v>63</v>
      </c>
      <c r="J2" s="61" t="s">
        <v>64</v>
      </c>
      <c r="K2" s="61" t="s">
        <v>65</v>
      </c>
      <c r="L2" s="62"/>
      <c r="M2" s="62"/>
      <c r="N2" s="63" t="s">
        <v>66</v>
      </c>
      <c r="O2" s="63" t="s">
        <v>67</v>
      </c>
      <c r="P2" s="63" t="s">
        <v>68</v>
      </c>
      <c r="Q2" s="64" t="s">
        <v>69</v>
      </c>
      <c r="R2" s="64" t="s">
        <v>70</v>
      </c>
    </row>
    <row r="3" spans="1:18" ht="67.5" x14ac:dyDescent="0.2">
      <c r="A3" s="65">
        <v>1</v>
      </c>
      <c r="B3" s="66"/>
      <c r="C3" s="66"/>
      <c r="D3" s="66"/>
      <c r="E3" s="66"/>
      <c r="F3" s="66"/>
      <c r="G3" s="66"/>
      <c r="H3" s="66"/>
      <c r="I3" s="66" t="e">
        <f>(G3*100)/H3</f>
        <v>#DIV/0!</v>
      </c>
      <c r="J3" s="66"/>
      <c r="K3" s="66"/>
      <c r="N3" s="67" t="s">
        <v>71</v>
      </c>
      <c r="O3" s="68" t="s">
        <v>72</v>
      </c>
      <c r="P3" s="67" t="s">
        <v>73</v>
      </c>
      <c r="Q3" s="69"/>
      <c r="R3" s="69" t="e">
        <f>(Q3*100)/Q7</f>
        <v>#DIV/0!</v>
      </c>
    </row>
    <row r="4" spans="1:18" ht="67.5" x14ac:dyDescent="0.2">
      <c r="A4" s="65">
        <v>2</v>
      </c>
      <c r="B4" s="66"/>
      <c r="C4" s="66"/>
      <c r="D4" s="66"/>
      <c r="E4" s="66"/>
      <c r="F4" s="66"/>
      <c r="G4" s="66"/>
      <c r="H4" s="66"/>
      <c r="I4" s="66" t="e">
        <f t="shared" ref="I4:I27" si="0">(G4*100)/H4</f>
        <v>#DIV/0!</v>
      </c>
      <c r="J4" s="66"/>
      <c r="K4" s="66"/>
      <c r="N4" s="70" t="s">
        <v>74</v>
      </c>
      <c r="O4" s="71" t="s">
        <v>75</v>
      </c>
      <c r="P4" s="70" t="s">
        <v>76</v>
      </c>
      <c r="Q4" s="69"/>
      <c r="R4" s="69" t="e">
        <f>(Q4*100)/Q7</f>
        <v>#DIV/0!</v>
      </c>
    </row>
    <row r="5" spans="1:18" ht="67.5" x14ac:dyDescent="0.2">
      <c r="A5" s="65">
        <v>3</v>
      </c>
      <c r="B5" s="66"/>
      <c r="C5" s="66"/>
      <c r="D5" s="66"/>
      <c r="E5" s="66"/>
      <c r="F5" s="66"/>
      <c r="G5" s="66"/>
      <c r="H5" s="66"/>
      <c r="I5" s="66" t="e">
        <f t="shared" si="0"/>
        <v>#DIV/0!</v>
      </c>
      <c r="J5" s="66"/>
      <c r="K5" s="66"/>
      <c r="N5" s="72" t="s">
        <v>77</v>
      </c>
      <c r="O5" s="73" t="s">
        <v>78</v>
      </c>
      <c r="P5" s="72" t="s">
        <v>79</v>
      </c>
      <c r="Q5" s="69"/>
      <c r="R5" s="69" t="e">
        <f>(Q5*100)/Q7</f>
        <v>#DIV/0!</v>
      </c>
    </row>
    <row r="6" spans="1:18" ht="67.5" x14ac:dyDescent="0.2">
      <c r="A6" s="65">
        <v>4</v>
      </c>
      <c r="B6" s="66"/>
      <c r="C6" s="66"/>
      <c r="D6" s="66"/>
      <c r="E6" s="66"/>
      <c r="F6" s="66"/>
      <c r="G6" s="66"/>
      <c r="H6" s="66"/>
      <c r="I6" s="66" t="e">
        <f t="shared" si="0"/>
        <v>#DIV/0!</v>
      </c>
      <c r="J6" s="66"/>
      <c r="K6" s="66"/>
      <c r="N6" s="74" t="s">
        <v>80</v>
      </c>
      <c r="O6" s="75" t="s">
        <v>81</v>
      </c>
      <c r="P6" s="74" t="s">
        <v>6</v>
      </c>
      <c r="Q6" s="69"/>
      <c r="R6" s="69" t="e">
        <f>(Q6*100)/Q7</f>
        <v>#DIV/0!</v>
      </c>
    </row>
    <row r="7" spans="1:18" x14ac:dyDescent="0.2">
      <c r="A7" s="65">
        <v>5</v>
      </c>
      <c r="B7" s="66"/>
      <c r="C7" s="66"/>
      <c r="D7" s="66"/>
      <c r="E7" s="66"/>
      <c r="F7" s="66"/>
      <c r="G7" s="66"/>
      <c r="H7" s="66"/>
      <c r="I7" s="66" t="e">
        <f t="shared" si="0"/>
        <v>#DIV/0!</v>
      </c>
      <c r="J7" s="66"/>
      <c r="K7" s="66"/>
      <c r="N7" s="76"/>
      <c r="O7" s="76"/>
      <c r="P7" s="76"/>
      <c r="Q7" s="76">
        <f>Q3+Q4+Q5+Q6</f>
        <v>0</v>
      </c>
      <c r="R7" s="76"/>
    </row>
    <row r="8" spans="1:18" x14ac:dyDescent="0.2">
      <c r="A8" s="65">
        <v>6</v>
      </c>
      <c r="B8" s="66"/>
      <c r="C8" s="66"/>
      <c r="D8" s="66"/>
      <c r="E8" s="66"/>
      <c r="F8" s="66"/>
      <c r="G8" s="66"/>
      <c r="H8" s="66"/>
      <c r="I8" s="66" t="e">
        <f t="shared" si="0"/>
        <v>#DIV/0!</v>
      </c>
      <c r="J8" s="66"/>
      <c r="K8" s="66"/>
    </row>
    <row r="9" spans="1:18" x14ac:dyDescent="0.2">
      <c r="A9" s="65">
        <v>7</v>
      </c>
      <c r="B9" s="66"/>
      <c r="C9" s="66"/>
      <c r="D9" s="66"/>
      <c r="E9" s="66"/>
      <c r="F9" s="66"/>
      <c r="G9" s="66"/>
      <c r="H9" s="66"/>
      <c r="I9" s="66" t="e">
        <f t="shared" si="0"/>
        <v>#DIV/0!</v>
      </c>
      <c r="J9" s="66"/>
      <c r="K9" s="66"/>
    </row>
    <row r="10" spans="1:18" x14ac:dyDescent="0.2">
      <c r="A10" s="65">
        <v>8</v>
      </c>
      <c r="B10" s="66"/>
      <c r="C10" s="66"/>
      <c r="D10" s="66"/>
      <c r="E10" s="66"/>
      <c r="F10" s="66"/>
      <c r="G10" s="66"/>
      <c r="H10" s="66"/>
      <c r="I10" s="66" t="e">
        <f t="shared" si="0"/>
        <v>#DIV/0!</v>
      </c>
      <c r="J10" s="66"/>
      <c r="K10" s="66"/>
    </row>
    <row r="11" spans="1:18" x14ac:dyDescent="0.2">
      <c r="A11" s="65">
        <v>9</v>
      </c>
      <c r="B11" s="66"/>
      <c r="C11" s="66"/>
      <c r="D11" s="66"/>
      <c r="E11" s="66"/>
      <c r="F11" s="66"/>
      <c r="G11" s="66"/>
      <c r="H11" s="66"/>
      <c r="I11" s="66" t="e">
        <f t="shared" si="0"/>
        <v>#DIV/0!</v>
      </c>
      <c r="J11" s="66"/>
      <c r="K11" s="66"/>
    </row>
    <row r="12" spans="1:18" x14ac:dyDescent="0.2">
      <c r="A12" s="65">
        <v>10</v>
      </c>
      <c r="B12" s="66"/>
      <c r="C12" s="66"/>
      <c r="D12" s="66"/>
      <c r="E12" s="66"/>
      <c r="F12" s="66"/>
      <c r="G12" s="66"/>
      <c r="H12" s="66"/>
      <c r="I12" s="66" t="e">
        <f t="shared" si="0"/>
        <v>#DIV/0!</v>
      </c>
      <c r="J12" s="66"/>
      <c r="K12" s="66"/>
    </row>
    <row r="13" spans="1:18" x14ac:dyDescent="0.2">
      <c r="A13" s="65">
        <v>11</v>
      </c>
      <c r="B13" s="66"/>
      <c r="C13" s="66"/>
      <c r="D13" s="66"/>
      <c r="E13" s="66"/>
      <c r="F13" s="66"/>
      <c r="G13" s="66"/>
      <c r="H13" s="66"/>
      <c r="I13" s="66" t="e">
        <f t="shared" si="0"/>
        <v>#DIV/0!</v>
      </c>
      <c r="J13" s="66"/>
      <c r="K13" s="66"/>
    </row>
    <row r="14" spans="1:18" x14ac:dyDescent="0.2">
      <c r="A14" s="65">
        <v>12</v>
      </c>
      <c r="B14" s="66"/>
      <c r="C14" s="66"/>
      <c r="D14" s="66"/>
      <c r="E14" s="66"/>
      <c r="F14" s="66"/>
      <c r="G14" s="66"/>
      <c r="H14" s="66"/>
      <c r="I14" s="66" t="e">
        <f t="shared" si="0"/>
        <v>#DIV/0!</v>
      </c>
      <c r="J14" s="66"/>
      <c r="K14" s="66"/>
    </row>
    <row r="15" spans="1:18" x14ac:dyDescent="0.2">
      <c r="A15" s="65">
        <v>13</v>
      </c>
      <c r="B15" s="66"/>
      <c r="C15" s="66"/>
      <c r="D15" s="66"/>
      <c r="E15" s="66"/>
      <c r="F15" s="66"/>
      <c r="G15" s="66"/>
      <c r="H15" s="66"/>
      <c r="I15" s="66" t="e">
        <f t="shared" si="0"/>
        <v>#DIV/0!</v>
      </c>
      <c r="J15" s="66"/>
      <c r="K15" s="66"/>
    </row>
    <row r="16" spans="1:18" x14ac:dyDescent="0.2">
      <c r="A16" s="65">
        <v>14</v>
      </c>
      <c r="B16" s="66"/>
      <c r="C16" s="66"/>
      <c r="D16" s="66"/>
      <c r="E16" s="66"/>
      <c r="F16" s="66"/>
      <c r="G16" s="66"/>
      <c r="H16" s="66"/>
      <c r="I16" s="66" t="e">
        <f t="shared" si="0"/>
        <v>#DIV/0!</v>
      </c>
      <c r="J16" s="66"/>
      <c r="K16" s="66"/>
    </row>
    <row r="17" spans="1:11" x14ac:dyDescent="0.2">
      <c r="A17" s="65">
        <v>15</v>
      </c>
      <c r="B17" s="66"/>
      <c r="C17" s="66"/>
      <c r="D17" s="66"/>
      <c r="E17" s="66"/>
      <c r="F17" s="66"/>
      <c r="G17" s="66"/>
      <c r="H17" s="66"/>
      <c r="I17" s="66" t="e">
        <f t="shared" si="0"/>
        <v>#DIV/0!</v>
      </c>
      <c r="J17" s="66"/>
      <c r="K17" s="66"/>
    </row>
    <row r="18" spans="1:11" x14ac:dyDescent="0.2">
      <c r="A18" s="65">
        <v>16</v>
      </c>
      <c r="B18" s="66"/>
      <c r="C18" s="66"/>
      <c r="D18" s="66"/>
      <c r="E18" s="66"/>
      <c r="F18" s="66"/>
      <c r="G18" s="66"/>
      <c r="H18" s="66"/>
      <c r="I18" s="66" t="e">
        <f t="shared" si="0"/>
        <v>#DIV/0!</v>
      </c>
      <c r="J18" s="66"/>
      <c r="K18" s="66"/>
    </row>
    <row r="19" spans="1:11" x14ac:dyDescent="0.2">
      <c r="A19" s="65">
        <v>17</v>
      </c>
      <c r="B19" s="66"/>
      <c r="C19" s="66"/>
      <c r="D19" s="66"/>
      <c r="E19" s="66"/>
      <c r="F19" s="66"/>
      <c r="G19" s="66"/>
      <c r="H19" s="66"/>
      <c r="I19" s="66" t="e">
        <f t="shared" si="0"/>
        <v>#DIV/0!</v>
      </c>
      <c r="J19" s="66"/>
      <c r="K19" s="66"/>
    </row>
    <row r="20" spans="1:11" x14ac:dyDescent="0.2">
      <c r="A20" s="65">
        <v>18</v>
      </c>
      <c r="B20" s="66"/>
      <c r="C20" s="66"/>
      <c r="D20" s="66"/>
      <c r="E20" s="66"/>
      <c r="F20" s="66"/>
      <c r="G20" s="66"/>
      <c r="H20" s="66"/>
      <c r="I20" s="66" t="e">
        <f t="shared" si="0"/>
        <v>#DIV/0!</v>
      </c>
      <c r="J20" s="66"/>
      <c r="K20" s="66"/>
    </row>
    <row r="21" spans="1:11" x14ac:dyDescent="0.2">
      <c r="A21" s="65">
        <v>19</v>
      </c>
      <c r="B21" s="66"/>
      <c r="C21" s="66"/>
      <c r="D21" s="66"/>
      <c r="E21" s="66"/>
      <c r="F21" s="66"/>
      <c r="G21" s="66"/>
      <c r="H21" s="66"/>
      <c r="I21" s="66" t="e">
        <f t="shared" si="0"/>
        <v>#DIV/0!</v>
      </c>
      <c r="J21" s="66"/>
      <c r="K21" s="66"/>
    </row>
    <row r="22" spans="1:11" x14ac:dyDescent="0.2">
      <c r="A22" s="65">
        <v>20</v>
      </c>
      <c r="B22" s="66"/>
      <c r="C22" s="66"/>
      <c r="D22" s="66"/>
      <c r="E22" s="66"/>
      <c r="F22" s="66"/>
      <c r="G22" s="66"/>
      <c r="H22" s="66"/>
      <c r="I22" s="66" t="e">
        <f t="shared" si="0"/>
        <v>#DIV/0!</v>
      </c>
      <c r="J22" s="66"/>
      <c r="K22" s="66"/>
    </row>
    <row r="23" spans="1:11" x14ac:dyDescent="0.2">
      <c r="A23" s="65">
        <v>21</v>
      </c>
      <c r="B23" s="66"/>
      <c r="C23" s="66"/>
      <c r="D23" s="66"/>
      <c r="E23" s="66"/>
      <c r="F23" s="66"/>
      <c r="G23" s="66"/>
      <c r="H23" s="66"/>
      <c r="I23" s="66" t="e">
        <f t="shared" si="0"/>
        <v>#DIV/0!</v>
      </c>
      <c r="J23" s="66"/>
      <c r="K23" s="66"/>
    </row>
    <row r="24" spans="1:11" x14ac:dyDescent="0.2">
      <c r="A24" s="65">
        <v>22</v>
      </c>
      <c r="B24" s="66"/>
      <c r="C24" s="66"/>
      <c r="D24" s="66"/>
      <c r="E24" s="66"/>
      <c r="F24" s="66"/>
      <c r="G24" s="66"/>
      <c r="H24" s="66"/>
      <c r="I24" s="66" t="e">
        <f t="shared" si="0"/>
        <v>#DIV/0!</v>
      </c>
      <c r="J24" s="66"/>
      <c r="K24" s="66"/>
    </row>
    <row r="25" spans="1:11" x14ac:dyDescent="0.2">
      <c r="A25" s="65">
        <v>23</v>
      </c>
      <c r="B25" s="66"/>
      <c r="C25" s="66"/>
      <c r="D25" s="66"/>
      <c r="E25" s="66"/>
      <c r="F25" s="66"/>
      <c r="G25" s="66"/>
      <c r="H25" s="66"/>
      <c r="I25" s="66" t="e">
        <f t="shared" si="0"/>
        <v>#DIV/0!</v>
      </c>
      <c r="J25" s="66"/>
      <c r="K25" s="66"/>
    </row>
    <row r="26" spans="1:11" x14ac:dyDescent="0.2">
      <c r="A26" s="65">
        <v>24</v>
      </c>
      <c r="B26" s="66"/>
      <c r="C26" s="66"/>
      <c r="D26" s="66"/>
      <c r="E26" s="66"/>
      <c r="F26" s="66"/>
      <c r="G26" s="66"/>
      <c r="H26" s="66"/>
      <c r="I26" s="66" t="e">
        <f t="shared" si="0"/>
        <v>#DIV/0!</v>
      </c>
      <c r="J26" s="66"/>
      <c r="K26" s="66"/>
    </row>
    <row r="27" spans="1:11" x14ac:dyDescent="0.2">
      <c r="A27" s="65">
        <v>25</v>
      </c>
      <c r="B27" s="66"/>
      <c r="C27" s="66"/>
      <c r="D27" s="66"/>
      <c r="E27" s="66"/>
      <c r="F27" s="66"/>
      <c r="G27" s="66"/>
      <c r="H27" s="66"/>
      <c r="I27" s="66" t="e">
        <f t="shared" si="0"/>
        <v>#DIV/0!</v>
      </c>
      <c r="J27" s="66"/>
      <c r="K27" s="66"/>
    </row>
  </sheetData>
  <mergeCells count="1">
    <mergeCell ref="A1:K1"/>
  </mergeCells>
  <conditionalFormatting sqref="J3:K27">
    <cfRule type="containsText" dxfId="3" priority="1" operator="containsText" text="ACEPTABLE">
      <formula>NOT(ISERROR(SEARCH("ACEPTABLE",J3)))</formula>
    </cfRule>
    <cfRule type="containsText" dxfId="2" priority="2" operator="containsText" text="DEFICIENTE">
      <formula>NOT(ISERROR(SEARCH("DEFICIENTE",J3)))</formula>
    </cfRule>
    <cfRule type="containsText" dxfId="1" priority="3" operator="containsText" text="OPTIMO">
      <formula>NOT(ISERROR(SEARCH("OPTIMO",J3)))</formula>
    </cfRule>
    <cfRule type="containsText" dxfId="0" priority="4" operator="containsText" text="EXCELENTE">
      <formula>NOT(ISERROR(SEARCH("EXCELENTE",J3)))</formula>
    </cfRule>
  </conditionalFormatting>
  <dataValidations count="1">
    <dataValidation type="list" allowBlank="1" showInputMessage="1" showErrorMessage="1" sqref="J3:J27" xr:uid="{4422029D-B59F-42E1-B6BC-3576DAEA9972}">
      <formula1>$N$3:$N$6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80B3-C1FD-4F86-BFFD-7A2DAD9FA2C0}">
  <dimension ref="A1:D113"/>
  <sheetViews>
    <sheetView workbookViewId="0">
      <selection activeCell="G42" sqref="G42"/>
    </sheetView>
  </sheetViews>
  <sheetFormatPr baseColWidth="10" defaultRowHeight="12.75" x14ac:dyDescent="0.2"/>
  <cols>
    <col min="2" max="2" width="15.140625" customWidth="1"/>
    <col min="3" max="3" width="26.42578125" customWidth="1"/>
  </cols>
  <sheetData>
    <row r="1" spans="1:4" x14ac:dyDescent="0.2">
      <c r="A1" s="77" t="s">
        <v>82</v>
      </c>
      <c r="B1" s="77"/>
      <c r="C1" s="77"/>
      <c r="D1" s="77"/>
    </row>
    <row r="2" spans="1:4" x14ac:dyDescent="0.2">
      <c r="A2" s="78" t="s">
        <v>28</v>
      </c>
      <c r="B2" s="79"/>
      <c r="C2" s="80"/>
      <c r="D2" s="81" t="s">
        <v>83</v>
      </c>
    </row>
    <row r="3" spans="1:4" ht="33.75" x14ac:dyDescent="0.2">
      <c r="A3" s="78"/>
      <c r="B3" s="82" t="s">
        <v>36</v>
      </c>
      <c r="C3" s="83" t="s">
        <v>84</v>
      </c>
      <c r="D3" s="84"/>
    </row>
    <row r="4" spans="1:4" ht="56.25" x14ac:dyDescent="0.2">
      <c r="A4" s="78"/>
      <c r="B4" s="82" t="s">
        <v>37</v>
      </c>
      <c r="C4" s="83" t="s">
        <v>85</v>
      </c>
      <c r="D4" s="85">
        <v>4</v>
      </c>
    </row>
    <row r="5" spans="1:4" ht="33.75" x14ac:dyDescent="0.2">
      <c r="A5" s="78"/>
      <c r="B5" s="86" t="s">
        <v>86</v>
      </c>
      <c r="C5" s="83" t="s">
        <v>87</v>
      </c>
      <c r="D5" s="87">
        <v>4</v>
      </c>
    </row>
    <row r="6" spans="1:4" ht="33.75" x14ac:dyDescent="0.2">
      <c r="A6" s="78"/>
      <c r="B6" s="86" t="s">
        <v>39</v>
      </c>
      <c r="C6" s="83" t="s">
        <v>87</v>
      </c>
      <c r="D6" s="88">
        <v>4</v>
      </c>
    </row>
    <row r="7" spans="1:4" ht="56.25" x14ac:dyDescent="0.2">
      <c r="A7" s="78"/>
      <c r="B7" s="86" t="s">
        <v>40</v>
      </c>
      <c r="C7" s="83" t="s">
        <v>88</v>
      </c>
      <c r="D7" s="89">
        <v>4</v>
      </c>
    </row>
    <row r="8" spans="1:4" ht="67.5" x14ac:dyDescent="0.2">
      <c r="A8" s="78"/>
      <c r="B8" s="86" t="s">
        <v>89</v>
      </c>
      <c r="C8" s="83" t="s">
        <v>90</v>
      </c>
      <c r="D8" s="89">
        <v>6</v>
      </c>
    </row>
    <row r="9" spans="1:4" ht="22.5" x14ac:dyDescent="0.2">
      <c r="A9" s="90" t="s">
        <v>29</v>
      </c>
      <c r="B9" s="86" t="s">
        <v>42</v>
      </c>
      <c r="C9" s="83" t="s">
        <v>91</v>
      </c>
      <c r="D9" s="88">
        <v>4</v>
      </c>
    </row>
    <row r="10" spans="1:4" ht="56.25" x14ac:dyDescent="0.2">
      <c r="A10" s="91"/>
      <c r="B10" s="86" t="s">
        <v>43</v>
      </c>
      <c r="C10" s="83" t="s">
        <v>92</v>
      </c>
      <c r="D10" s="89">
        <v>4</v>
      </c>
    </row>
    <row r="11" spans="1:4" ht="67.5" x14ac:dyDescent="0.2">
      <c r="A11" s="91"/>
      <c r="B11" s="86" t="s">
        <v>44</v>
      </c>
      <c r="C11" s="83" t="s">
        <v>90</v>
      </c>
      <c r="D11" s="89">
        <v>6</v>
      </c>
    </row>
    <row r="12" spans="1:4" ht="90" x14ac:dyDescent="0.2">
      <c r="A12" s="91"/>
      <c r="B12" s="86" t="s">
        <v>45</v>
      </c>
      <c r="C12" s="83" t="s">
        <v>93</v>
      </c>
      <c r="D12" s="89">
        <v>6</v>
      </c>
    </row>
    <row r="13" spans="1:4" ht="157.5" x14ac:dyDescent="0.2">
      <c r="A13" s="91"/>
      <c r="B13" s="86" t="s">
        <v>94</v>
      </c>
      <c r="C13" s="83" t="s">
        <v>95</v>
      </c>
      <c r="D13" s="89">
        <v>4</v>
      </c>
    </row>
    <row r="14" spans="1:4" ht="33.75" x14ac:dyDescent="0.2">
      <c r="A14" s="91"/>
      <c r="B14" s="86" t="s">
        <v>96</v>
      </c>
      <c r="C14" s="83" t="s">
        <v>97</v>
      </c>
      <c r="D14" s="89">
        <v>4</v>
      </c>
    </row>
    <row r="15" spans="1:4" ht="56.25" x14ac:dyDescent="0.2">
      <c r="A15" s="91"/>
      <c r="B15" s="86" t="s">
        <v>48</v>
      </c>
      <c r="C15" s="83" t="s">
        <v>90</v>
      </c>
      <c r="D15" s="89">
        <v>4</v>
      </c>
    </row>
    <row r="16" spans="1:4" ht="33.75" x14ac:dyDescent="0.2">
      <c r="A16" s="92"/>
      <c r="B16" s="86" t="s">
        <v>98</v>
      </c>
      <c r="C16" s="83"/>
      <c r="D16" s="89">
        <v>4</v>
      </c>
    </row>
    <row r="17" spans="1:4" ht="63" x14ac:dyDescent="0.2">
      <c r="A17" s="93" t="s">
        <v>30</v>
      </c>
      <c r="B17" s="94" t="s">
        <v>50</v>
      </c>
      <c r="C17" s="95" t="s">
        <v>99</v>
      </c>
      <c r="D17" s="96">
        <v>8</v>
      </c>
    </row>
    <row r="18" spans="1:4" ht="72" x14ac:dyDescent="0.2">
      <c r="A18" s="97" t="s">
        <v>31</v>
      </c>
      <c r="B18" s="94" t="s">
        <v>100</v>
      </c>
      <c r="C18" s="95" t="s">
        <v>101</v>
      </c>
      <c r="D18" s="96">
        <v>6</v>
      </c>
    </row>
    <row r="19" spans="1:4" ht="22.5" x14ac:dyDescent="0.2">
      <c r="A19" s="98"/>
      <c r="B19" s="94" t="s">
        <v>102</v>
      </c>
      <c r="C19" s="83" t="s">
        <v>97</v>
      </c>
      <c r="D19" s="96">
        <v>8</v>
      </c>
    </row>
    <row r="20" spans="1:4" ht="252" x14ac:dyDescent="0.2">
      <c r="A20" s="98"/>
      <c r="B20" s="94" t="s">
        <v>103</v>
      </c>
      <c r="C20" s="95" t="s">
        <v>104</v>
      </c>
      <c r="D20" s="96">
        <v>8</v>
      </c>
    </row>
    <row r="21" spans="1:4" ht="135" x14ac:dyDescent="0.2">
      <c r="A21" s="98"/>
      <c r="B21" s="86" t="s">
        <v>105</v>
      </c>
      <c r="C21" s="83" t="s">
        <v>106</v>
      </c>
      <c r="D21" s="89">
        <v>4</v>
      </c>
    </row>
    <row r="22" spans="1:4" ht="90" x14ac:dyDescent="0.2">
      <c r="A22" s="99"/>
      <c r="B22" s="86" t="s">
        <v>107</v>
      </c>
      <c r="C22" s="83" t="s">
        <v>108</v>
      </c>
      <c r="D22" s="89">
        <v>4</v>
      </c>
    </row>
    <row r="24" spans="1:4" x14ac:dyDescent="0.2">
      <c r="A24" s="100" t="s">
        <v>109</v>
      </c>
      <c r="B24" s="100"/>
      <c r="C24" s="100"/>
      <c r="D24" s="101" t="s">
        <v>83</v>
      </c>
    </row>
    <row r="25" spans="1:4" ht="33.75" x14ac:dyDescent="0.2">
      <c r="A25" s="102" t="s">
        <v>28</v>
      </c>
      <c r="B25" s="86" t="s">
        <v>36</v>
      </c>
      <c r="C25" s="83" t="s">
        <v>84</v>
      </c>
      <c r="D25" s="89">
        <v>4</v>
      </c>
    </row>
    <row r="26" spans="1:4" ht="146.25" x14ac:dyDescent="0.2">
      <c r="A26" s="102"/>
      <c r="B26" s="86" t="s">
        <v>37</v>
      </c>
      <c r="C26" s="83" t="s">
        <v>85</v>
      </c>
      <c r="D26" s="89">
        <v>4</v>
      </c>
    </row>
    <row r="27" spans="1:4" ht="90" x14ac:dyDescent="0.2">
      <c r="A27" s="102"/>
      <c r="B27" s="86" t="s">
        <v>38</v>
      </c>
      <c r="C27" s="83" t="s">
        <v>87</v>
      </c>
      <c r="D27" s="89">
        <v>4</v>
      </c>
    </row>
    <row r="28" spans="1:4" ht="90" x14ac:dyDescent="0.2">
      <c r="A28" s="102"/>
      <c r="B28" s="86" t="s">
        <v>39</v>
      </c>
      <c r="C28" s="83" t="s">
        <v>87</v>
      </c>
      <c r="D28" s="89">
        <v>4</v>
      </c>
    </row>
    <row r="29" spans="1:4" ht="117" x14ac:dyDescent="0.2">
      <c r="A29" s="102"/>
      <c r="B29" s="86" t="s">
        <v>98</v>
      </c>
      <c r="C29" s="95" t="s">
        <v>104</v>
      </c>
      <c r="D29" s="89">
        <v>4</v>
      </c>
    </row>
    <row r="30" spans="1:4" ht="78.75" x14ac:dyDescent="0.2">
      <c r="A30" s="102"/>
      <c r="B30" s="86" t="s">
        <v>110</v>
      </c>
      <c r="C30" s="83" t="s">
        <v>90</v>
      </c>
      <c r="D30" s="89">
        <v>6</v>
      </c>
    </row>
    <row r="31" spans="1:4" ht="78.75" x14ac:dyDescent="0.2">
      <c r="A31" s="102"/>
      <c r="B31" s="86" t="s">
        <v>42</v>
      </c>
      <c r="C31" s="83" t="s">
        <v>91</v>
      </c>
      <c r="D31" s="89">
        <v>4</v>
      </c>
    </row>
    <row r="32" spans="1:4" ht="56.25" x14ac:dyDescent="0.2">
      <c r="A32" s="102" t="s">
        <v>29</v>
      </c>
      <c r="B32" s="86" t="s">
        <v>43</v>
      </c>
      <c r="C32" s="83" t="s">
        <v>92</v>
      </c>
      <c r="D32" s="89">
        <v>4</v>
      </c>
    </row>
    <row r="33" spans="1:4" ht="90" x14ac:dyDescent="0.2">
      <c r="A33" s="102"/>
      <c r="B33" s="86" t="s">
        <v>45</v>
      </c>
      <c r="C33" s="83" t="s">
        <v>93</v>
      </c>
      <c r="D33" s="89">
        <v>6</v>
      </c>
    </row>
    <row r="34" spans="1:4" ht="157.5" x14ac:dyDescent="0.2">
      <c r="A34" s="102"/>
      <c r="B34" s="86" t="s">
        <v>94</v>
      </c>
      <c r="C34" s="83" t="s">
        <v>95</v>
      </c>
      <c r="D34" s="89">
        <v>6</v>
      </c>
    </row>
    <row r="35" spans="1:4" ht="45" x14ac:dyDescent="0.2">
      <c r="A35" s="102"/>
      <c r="B35" s="86" t="s">
        <v>111</v>
      </c>
      <c r="C35" s="83" t="s">
        <v>97</v>
      </c>
      <c r="D35" s="89">
        <v>4</v>
      </c>
    </row>
    <row r="36" spans="1:4" ht="33.75" x14ac:dyDescent="0.2">
      <c r="A36" s="102"/>
      <c r="B36" s="86" t="s">
        <v>112</v>
      </c>
      <c r="C36" s="83" t="s">
        <v>97</v>
      </c>
      <c r="D36" s="89">
        <v>4</v>
      </c>
    </row>
    <row r="37" spans="1:4" ht="112.5" x14ac:dyDescent="0.2">
      <c r="A37" s="102"/>
      <c r="B37" s="86" t="s">
        <v>113</v>
      </c>
      <c r="C37" s="95" t="s">
        <v>114</v>
      </c>
      <c r="D37" s="89">
        <v>4</v>
      </c>
    </row>
    <row r="38" spans="1:4" ht="63" x14ac:dyDescent="0.2">
      <c r="A38" s="93" t="s">
        <v>30</v>
      </c>
      <c r="B38" s="94" t="s">
        <v>50</v>
      </c>
      <c r="C38" s="95" t="s">
        <v>99</v>
      </c>
      <c r="D38" s="96">
        <v>8</v>
      </c>
    </row>
    <row r="39" spans="1:4" ht="90" x14ac:dyDescent="0.2">
      <c r="A39" s="102" t="s">
        <v>31</v>
      </c>
      <c r="B39" s="94" t="s">
        <v>115</v>
      </c>
      <c r="C39" s="83" t="s">
        <v>108</v>
      </c>
      <c r="D39" s="96">
        <v>6</v>
      </c>
    </row>
    <row r="40" spans="1:4" ht="54" x14ac:dyDescent="0.2">
      <c r="A40" s="102"/>
      <c r="B40" s="94" t="s">
        <v>116</v>
      </c>
      <c r="C40" s="95" t="s">
        <v>114</v>
      </c>
      <c r="D40" s="96">
        <v>8</v>
      </c>
    </row>
    <row r="41" spans="1:4" ht="54" x14ac:dyDescent="0.2">
      <c r="A41" s="102"/>
      <c r="B41" s="94" t="s">
        <v>117</v>
      </c>
      <c r="C41" s="95" t="s">
        <v>118</v>
      </c>
      <c r="D41" s="96">
        <v>8</v>
      </c>
    </row>
    <row r="42" spans="1:4" ht="72" x14ac:dyDescent="0.2">
      <c r="A42" s="102"/>
      <c r="B42" s="86" t="s">
        <v>119</v>
      </c>
      <c r="C42" s="95" t="s">
        <v>101</v>
      </c>
      <c r="D42" s="89">
        <v>4</v>
      </c>
    </row>
    <row r="43" spans="1:4" ht="33.75" x14ac:dyDescent="0.2">
      <c r="A43" s="102"/>
      <c r="B43" s="86" t="s">
        <v>120</v>
      </c>
      <c r="C43" s="83" t="s">
        <v>121</v>
      </c>
      <c r="D43" s="89">
        <v>4</v>
      </c>
    </row>
    <row r="44" spans="1:4" ht="135" x14ac:dyDescent="0.2">
      <c r="A44" s="102"/>
      <c r="B44" s="86" t="s">
        <v>122</v>
      </c>
      <c r="C44" s="83" t="s">
        <v>106</v>
      </c>
      <c r="D44" s="89">
        <v>4</v>
      </c>
    </row>
    <row r="47" spans="1:4" x14ac:dyDescent="0.2">
      <c r="A47" s="103" t="s">
        <v>123</v>
      </c>
      <c r="B47" s="104"/>
      <c r="C47" s="105"/>
      <c r="D47" s="106" t="s">
        <v>124</v>
      </c>
    </row>
    <row r="48" spans="1:4" ht="33.75" x14ac:dyDescent="0.2">
      <c r="A48" s="102" t="s">
        <v>28</v>
      </c>
      <c r="B48" s="86" t="s">
        <v>36</v>
      </c>
      <c r="C48" s="83" t="s">
        <v>84</v>
      </c>
      <c r="D48" s="89">
        <v>4</v>
      </c>
    </row>
    <row r="49" spans="1:4" ht="146.25" x14ac:dyDescent="0.2">
      <c r="A49" s="102"/>
      <c r="B49" s="86" t="s">
        <v>37</v>
      </c>
      <c r="C49" s="83" t="s">
        <v>85</v>
      </c>
      <c r="D49" s="89">
        <v>4</v>
      </c>
    </row>
    <row r="50" spans="1:4" ht="90" x14ac:dyDescent="0.2">
      <c r="A50" s="102"/>
      <c r="B50" s="86" t="s">
        <v>125</v>
      </c>
      <c r="C50" s="83" t="s">
        <v>87</v>
      </c>
      <c r="D50" s="89">
        <v>4</v>
      </c>
    </row>
    <row r="51" spans="1:4" ht="90" x14ac:dyDescent="0.2">
      <c r="A51" s="102"/>
      <c r="B51" s="86" t="s">
        <v>39</v>
      </c>
      <c r="C51" s="83" t="s">
        <v>87</v>
      </c>
      <c r="D51" s="89">
        <v>4</v>
      </c>
    </row>
    <row r="52" spans="1:4" ht="117" x14ac:dyDescent="0.2">
      <c r="A52" s="102"/>
      <c r="B52" s="86" t="s">
        <v>98</v>
      </c>
      <c r="C52" s="95" t="s">
        <v>104</v>
      </c>
      <c r="D52" s="89">
        <v>4</v>
      </c>
    </row>
    <row r="53" spans="1:4" ht="78.75" x14ac:dyDescent="0.2">
      <c r="A53" s="102"/>
      <c r="B53" s="86" t="s">
        <v>110</v>
      </c>
      <c r="C53" s="83" t="s">
        <v>90</v>
      </c>
      <c r="D53" s="89">
        <v>6</v>
      </c>
    </row>
    <row r="54" spans="1:4" ht="78.75" x14ac:dyDescent="0.2">
      <c r="A54" s="102"/>
      <c r="B54" s="86" t="s">
        <v>42</v>
      </c>
      <c r="C54" s="83" t="s">
        <v>91</v>
      </c>
      <c r="D54" s="89">
        <v>4</v>
      </c>
    </row>
    <row r="55" spans="1:4" ht="56.25" x14ac:dyDescent="0.2">
      <c r="A55" s="102" t="s">
        <v>29</v>
      </c>
      <c r="B55" s="86" t="s">
        <v>43</v>
      </c>
      <c r="C55" s="83" t="s">
        <v>92</v>
      </c>
      <c r="D55" s="89">
        <v>4</v>
      </c>
    </row>
    <row r="56" spans="1:4" ht="90" x14ac:dyDescent="0.2">
      <c r="A56" s="102"/>
      <c r="B56" s="86" t="s">
        <v>126</v>
      </c>
      <c r="C56" s="83" t="s">
        <v>93</v>
      </c>
      <c r="D56" s="89">
        <v>6</v>
      </c>
    </row>
    <row r="57" spans="1:4" ht="112.5" x14ac:dyDescent="0.2">
      <c r="A57" s="102"/>
      <c r="B57" s="86" t="s">
        <v>127</v>
      </c>
      <c r="C57" s="83" t="s">
        <v>90</v>
      </c>
      <c r="D57" s="89">
        <v>6</v>
      </c>
    </row>
    <row r="58" spans="1:4" ht="33.75" x14ac:dyDescent="0.2">
      <c r="A58" s="102"/>
      <c r="B58" s="86" t="s">
        <v>47</v>
      </c>
      <c r="C58" s="83" t="s">
        <v>97</v>
      </c>
      <c r="D58" s="89">
        <v>4</v>
      </c>
    </row>
    <row r="59" spans="1:4" ht="33.75" x14ac:dyDescent="0.2">
      <c r="A59" s="102"/>
      <c r="B59" s="86" t="s">
        <v>112</v>
      </c>
      <c r="C59" s="83" t="s">
        <v>97</v>
      </c>
      <c r="D59" s="89">
        <v>4</v>
      </c>
    </row>
    <row r="60" spans="1:4" ht="101.25" x14ac:dyDescent="0.2">
      <c r="A60" s="102"/>
      <c r="B60" s="86" t="s">
        <v>128</v>
      </c>
      <c r="C60" s="95" t="s">
        <v>114</v>
      </c>
      <c r="D60" s="89">
        <v>4</v>
      </c>
    </row>
    <row r="61" spans="1:4" ht="54" x14ac:dyDescent="0.2">
      <c r="A61" s="102"/>
      <c r="B61" s="86" t="s">
        <v>129</v>
      </c>
      <c r="C61" s="95" t="s">
        <v>130</v>
      </c>
      <c r="D61" s="89">
        <v>4</v>
      </c>
    </row>
    <row r="62" spans="1:4" ht="63" x14ac:dyDescent="0.2">
      <c r="A62" s="93" t="s">
        <v>30</v>
      </c>
      <c r="B62" s="94" t="s">
        <v>50</v>
      </c>
      <c r="C62" s="95" t="s">
        <v>99</v>
      </c>
      <c r="D62" s="96">
        <v>8</v>
      </c>
    </row>
    <row r="63" spans="1:4" ht="90" x14ac:dyDescent="0.2">
      <c r="A63" s="102" t="s">
        <v>31</v>
      </c>
      <c r="B63" s="94" t="s">
        <v>131</v>
      </c>
      <c r="C63" s="83" t="s">
        <v>108</v>
      </c>
      <c r="D63" s="96">
        <v>6</v>
      </c>
    </row>
    <row r="64" spans="1:4" ht="54" x14ac:dyDescent="0.2">
      <c r="A64" s="102"/>
      <c r="B64" s="94" t="s">
        <v>132</v>
      </c>
      <c r="C64" s="95" t="s">
        <v>130</v>
      </c>
      <c r="D64" s="96">
        <v>8</v>
      </c>
    </row>
    <row r="65" spans="1:4" ht="54" x14ac:dyDescent="0.2">
      <c r="A65" s="102"/>
      <c r="B65" s="94" t="s">
        <v>117</v>
      </c>
      <c r="C65" s="95" t="s">
        <v>130</v>
      </c>
      <c r="D65" s="96">
        <v>8</v>
      </c>
    </row>
    <row r="66" spans="1:4" ht="45" x14ac:dyDescent="0.2">
      <c r="A66" s="102"/>
      <c r="B66" s="86" t="s">
        <v>133</v>
      </c>
      <c r="C66" s="95" t="s">
        <v>134</v>
      </c>
      <c r="D66" s="89">
        <v>4</v>
      </c>
    </row>
    <row r="67" spans="1:4" ht="135" x14ac:dyDescent="0.2">
      <c r="A67" s="102"/>
      <c r="B67" s="86" t="s">
        <v>122</v>
      </c>
      <c r="C67" s="83" t="s">
        <v>106</v>
      </c>
      <c r="D67" s="89">
        <v>4</v>
      </c>
    </row>
    <row r="70" spans="1:4" x14ac:dyDescent="0.2">
      <c r="A70" s="77" t="s">
        <v>135</v>
      </c>
      <c r="B70" s="77"/>
      <c r="C70" s="77"/>
      <c r="D70" s="106" t="s">
        <v>83</v>
      </c>
    </row>
    <row r="71" spans="1:4" ht="33.75" x14ac:dyDescent="0.2">
      <c r="A71" s="102" t="s">
        <v>28</v>
      </c>
      <c r="B71" s="86" t="s">
        <v>36</v>
      </c>
      <c r="C71" s="83" t="s">
        <v>84</v>
      </c>
      <c r="D71" s="89">
        <v>4</v>
      </c>
    </row>
    <row r="72" spans="1:4" ht="146.25" x14ac:dyDescent="0.2">
      <c r="A72" s="102"/>
      <c r="B72" s="86" t="s">
        <v>37</v>
      </c>
      <c r="C72" s="83" t="s">
        <v>85</v>
      </c>
      <c r="D72" s="89">
        <v>4</v>
      </c>
    </row>
    <row r="73" spans="1:4" ht="90" x14ac:dyDescent="0.2">
      <c r="A73" s="102"/>
      <c r="B73" s="86" t="s">
        <v>125</v>
      </c>
      <c r="C73" s="83" t="s">
        <v>87</v>
      </c>
      <c r="D73" s="89">
        <v>4</v>
      </c>
    </row>
    <row r="74" spans="1:4" ht="90" x14ac:dyDescent="0.2">
      <c r="A74" s="102"/>
      <c r="B74" s="86" t="s">
        <v>39</v>
      </c>
      <c r="C74" s="83" t="s">
        <v>87</v>
      </c>
      <c r="D74" s="89">
        <v>4</v>
      </c>
    </row>
    <row r="75" spans="1:4" ht="117" x14ac:dyDescent="0.2">
      <c r="A75" s="102"/>
      <c r="B75" s="86" t="s">
        <v>98</v>
      </c>
      <c r="C75" s="95" t="s">
        <v>104</v>
      </c>
      <c r="D75" s="89">
        <v>4</v>
      </c>
    </row>
    <row r="76" spans="1:4" ht="78.75" x14ac:dyDescent="0.2">
      <c r="A76" s="102"/>
      <c r="B76" s="86" t="s">
        <v>110</v>
      </c>
      <c r="C76" s="83" t="s">
        <v>90</v>
      </c>
      <c r="D76" s="89">
        <v>6</v>
      </c>
    </row>
    <row r="77" spans="1:4" ht="78.75" x14ac:dyDescent="0.2">
      <c r="A77" s="102"/>
      <c r="B77" s="86" t="s">
        <v>42</v>
      </c>
      <c r="C77" s="83" t="s">
        <v>91</v>
      </c>
      <c r="D77" s="89">
        <v>4</v>
      </c>
    </row>
    <row r="78" spans="1:4" ht="56.25" x14ac:dyDescent="0.2">
      <c r="A78" s="102" t="s">
        <v>29</v>
      </c>
      <c r="B78" s="86" t="s">
        <v>43</v>
      </c>
      <c r="C78" s="83" t="s">
        <v>92</v>
      </c>
      <c r="D78" s="89">
        <v>4</v>
      </c>
    </row>
    <row r="79" spans="1:4" ht="90" x14ac:dyDescent="0.2">
      <c r="A79" s="102"/>
      <c r="B79" s="86" t="s">
        <v>45</v>
      </c>
      <c r="C79" s="83" t="s">
        <v>93</v>
      </c>
      <c r="D79" s="89">
        <v>6</v>
      </c>
    </row>
    <row r="80" spans="1:4" ht="90" x14ac:dyDescent="0.2">
      <c r="A80" s="102"/>
      <c r="B80" s="94" t="s">
        <v>127</v>
      </c>
      <c r="C80" s="83" t="s">
        <v>90</v>
      </c>
      <c r="D80" s="89">
        <v>6</v>
      </c>
    </row>
    <row r="81" spans="1:4" ht="81" x14ac:dyDescent="0.2">
      <c r="A81" s="102"/>
      <c r="B81" s="94" t="s">
        <v>128</v>
      </c>
      <c r="C81" s="95" t="s">
        <v>114</v>
      </c>
      <c r="D81" s="89">
        <v>6</v>
      </c>
    </row>
    <row r="82" spans="1:4" ht="56.25" x14ac:dyDescent="0.2">
      <c r="A82" s="102"/>
      <c r="B82" s="86" t="s">
        <v>136</v>
      </c>
      <c r="C82" s="83" t="s">
        <v>97</v>
      </c>
      <c r="D82" s="89">
        <v>4</v>
      </c>
    </row>
    <row r="83" spans="1:4" ht="33.75" x14ac:dyDescent="0.2">
      <c r="A83" s="102"/>
      <c r="B83" s="86" t="s">
        <v>137</v>
      </c>
      <c r="C83" s="83" t="s">
        <v>97</v>
      </c>
      <c r="D83" s="89">
        <v>4</v>
      </c>
    </row>
    <row r="84" spans="1:4" ht="56.25" x14ac:dyDescent="0.2">
      <c r="A84" s="102"/>
      <c r="B84" s="86" t="s">
        <v>138</v>
      </c>
      <c r="C84" s="83" t="s">
        <v>97</v>
      </c>
      <c r="D84" s="89">
        <v>4</v>
      </c>
    </row>
    <row r="85" spans="1:4" ht="63" x14ac:dyDescent="0.2">
      <c r="A85" s="93" t="s">
        <v>30</v>
      </c>
      <c r="B85" s="94" t="s">
        <v>50</v>
      </c>
      <c r="C85" s="95" t="s">
        <v>99</v>
      </c>
      <c r="D85" s="96">
        <v>6</v>
      </c>
    </row>
    <row r="86" spans="1:4" ht="45" x14ac:dyDescent="0.2">
      <c r="A86" s="102" t="s">
        <v>31</v>
      </c>
      <c r="B86" s="94" t="s">
        <v>139</v>
      </c>
      <c r="C86" s="95" t="s">
        <v>134</v>
      </c>
      <c r="D86" s="96">
        <v>4</v>
      </c>
    </row>
    <row r="87" spans="1:4" ht="33.75" x14ac:dyDescent="0.2">
      <c r="A87" s="102"/>
      <c r="B87" s="86" t="s">
        <v>140</v>
      </c>
      <c r="C87" s="83" t="s">
        <v>97</v>
      </c>
      <c r="D87" s="96">
        <v>10</v>
      </c>
    </row>
    <row r="88" spans="1:4" ht="54" x14ac:dyDescent="0.2">
      <c r="A88" s="102"/>
      <c r="B88" s="94" t="s">
        <v>141</v>
      </c>
      <c r="C88" s="95" t="s">
        <v>130</v>
      </c>
      <c r="D88" s="96">
        <v>4</v>
      </c>
    </row>
    <row r="89" spans="1:4" ht="90" x14ac:dyDescent="0.2">
      <c r="A89" s="102"/>
      <c r="B89" s="94" t="s">
        <v>131</v>
      </c>
      <c r="C89" s="83" t="s">
        <v>108</v>
      </c>
      <c r="D89" s="96">
        <v>4</v>
      </c>
    </row>
    <row r="90" spans="1:4" ht="135" x14ac:dyDescent="0.2">
      <c r="A90" s="102"/>
      <c r="B90" s="86" t="s">
        <v>122</v>
      </c>
      <c r="C90" s="83" t="s">
        <v>106</v>
      </c>
      <c r="D90" s="89">
        <v>4</v>
      </c>
    </row>
    <row r="93" spans="1:4" x14ac:dyDescent="0.2">
      <c r="A93" s="77" t="s">
        <v>142</v>
      </c>
      <c r="B93" s="77"/>
      <c r="C93" s="77"/>
      <c r="D93" s="106" t="s">
        <v>83</v>
      </c>
    </row>
    <row r="94" spans="1:4" ht="33.75" x14ac:dyDescent="0.2">
      <c r="A94" s="102" t="s">
        <v>28</v>
      </c>
      <c r="B94" s="86" t="s">
        <v>36</v>
      </c>
      <c r="C94" s="83" t="s">
        <v>84</v>
      </c>
      <c r="D94" s="89">
        <v>4</v>
      </c>
    </row>
    <row r="95" spans="1:4" ht="146.25" x14ac:dyDescent="0.2">
      <c r="A95" s="102"/>
      <c r="B95" s="86" t="s">
        <v>37</v>
      </c>
      <c r="C95" s="83" t="s">
        <v>85</v>
      </c>
      <c r="D95" s="89">
        <v>4</v>
      </c>
    </row>
    <row r="96" spans="1:4" ht="90" x14ac:dyDescent="0.2">
      <c r="A96" s="102"/>
      <c r="B96" s="86" t="s">
        <v>86</v>
      </c>
      <c r="C96" s="83" t="s">
        <v>87</v>
      </c>
      <c r="D96" s="89">
        <v>4</v>
      </c>
    </row>
    <row r="97" spans="1:4" ht="90" x14ac:dyDescent="0.2">
      <c r="A97" s="102"/>
      <c r="B97" s="86" t="s">
        <v>39</v>
      </c>
      <c r="C97" s="83" t="s">
        <v>87</v>
      </c>
      <c r="D97" s="89">
        <v>4</v>
      </c>
    </row>
    <row r="98" spans="1:4" ht="117" x14ac:dyDescent="0.2">
      <c r="A98" s="102"/>
      <c r="B98" s="86" t="s">
        <v>98</v>
      </c>
      <c r="C98" s="95" t="s">
        <v>104</v>
      </c>
      <c r="D98" s="89">
        <v>4</v>
      </c>
    </row>
    <row r="99" spans="1:4" ht="78.75" x14ac:dyDescent="0.2">
      <c r="A99" s="102"/>
      <c r="B99" s="86" t="s">
        <v>110</v>
      </c>
      <c r="C99" s="83" t="s">
        <v>90</v>
      </c>
      <c r="D99" s="89">
        <v>4</v>
      </c>
    </row>
    <row r="100" spans="1:4" ht="78.75" x14ac:dyDescent="0.2">
      <c r="A100" s="102"/>
      <c r="B100" s="86" t="s">
        <v>42</v>
      </c>
      <c r="C100" s="83" t="s">
        <v>91</v>
      </c>
      <c r="D100" s="89">
        <v>4</v>
      </c>
    </row>
    <row r="101" spans="1:4" ht="56.25" x14ac:dyDescent="0.2">
      <c r="A101" s="102" t="s">
        <v>29</v>
      </c>
      <c r="B101" s="86" t="s">
        <v>43</v>
      </c>
      <c r="C101" s="83" t="s">
        <v>92</v>
      </c>
      <c r="D101" s="89">
        <v>4</v>
      </c>
    </row>
    <row r="102" spans="1:4" ht="90" x14ac:dyDescent="0.2">
      <c r="A102" s="102"/>
      <c r="B102" s="86" t="s">
        <v>45</v>
      </c>
      <c r="C102" s="83" t="s">
        <v>93</v>
      </c>
      <c r="D102" s="89">
        <v>6</v>
      </c>
    </row>
    <row r="103" spans="1:4" ht="123.75" x14ac:dyDescent="0.2">
      <c r="A103" s="102"/>
      <c r="B103" s="86" t="s">
        <v>143</v>
      </c>
      <c r="C103" s="83" t="s">
        <v>90</v>
      </c>
      <c r="D103" s="89">
        <v>6</v>
      </c>
    </row>
    <row r="104" spans="1:4" ht="56.25" x14ac:dyDescent="0.2">
      <c r="A104" s="102"/>
      <c r="B104" s="86" t="s">
        <v>144</v>
      </c>
      <c r="C104" s="83" t="s">
        <v>97</v>
      </c>
      <c r="D104" s="89">
        <v>4</v>
      </c>
    </row>
    <row r="105" spans="1:4" ht="101.25" x14ac:dyDescent="0.2">
      <c r="A105" s="102"/>
      <c r="B105" s="86" t="s">
        <v>145</v>
      </c>
      <c r="C105" s="95" t="s">
        <v>114</v>
      </c>
      <c r="D105" s="89">
        <v>6</v>
      </c>
    </row>
    <row r="106" spans="1:4" ht="135" x14ac:dyDescent="0.2">
      <c r="A106" s="102"/>
      <c r="B106" s="86" t="s">
        <v>146</v>
      </c>
      <c r="C106" s="83" t="s">
        <v>90</v>
      </c>
      <c r="D106" s="89">
        <v>6</v>
      </c>
    </row>
    <row r="107" spans="1:4" ht="54" x14ac:dyDescent="0.2">
      <c r="A107" s="102"/>
      <c r="B107" s="86" t="s">
        <v>137</v>
      </c>
      <c r="C107" s="95" t="s">
        <v>114</v>
      </c>
      <c r="D107" s="89">
        <v>6</v>
      </c>
    </row>
    <row r="108" spans="1:4" ht="56.25" x14ac:dyDescent="0.2">
      <c r="A108" s="102"/>
      <c r="B108" s="86" t="s">
        <v>138</v>
      </c>
      <c r="C108" s="95" t="s">
        <v>114</v>
      </c>
      <c r="D108" s="89">
        <v>6</v>
      </c>
    </row>
    <row r="109" spans="1:4" ht="63" x14ac:dyDescent="0.2">
      <c r="A109" s="93" t="s">
        <v>30</v>
      </c>
      <c r="B109" s="94" t="s">
        <v>50</v>
      </c>
      <c r="C109" s="95" t="s">
        <v>99</v>
      </c>
      <c r="D109" s="96">
        <v>8</v>
      </c>
    </row>
    <row r="110" spans="1:4" ht="90" x14ac:dyDescent="0.2">
      <c r="A110" s="102" t="s">
        <v>31</v>
      </c>
      <c r="B110" s="94" t="s">
        <v>131</v>
      </c>
      <c r="C110" s="83" t="s">
        <v>108</v>
      </c>
      <c r="D110" s="96">
        <v>6</v>
      </c>
    </row>
    <row r="111" spans="1:4" ht="27" x14ac:dyDescent="0.2">
      <c r="A111" s="102"/>
      <c r="B111" s="94" t="s">
        <v>140</v>
      </c>
      <c r="C111" s="83" t="s">
        <v>97</v>
      </c>
      <c r="D111" s="96">
        <v>6</v>
      </c>
    </row>
    <row r="112" spans="1:4" ht="54" x14ac:dyDescent="0.2">
      <c r="A112" s="102"/>
      <c r="B112" s="94" t="s">
        <v>147</v>
      </c>
      <c r="C112" s="95" t="s">
        <v>130</v>
      </c>
      <c r="D112" s="96">
        <v>6</v>
      </c>
    </row>
    <row r="113" spans="1:4" ht="135" x14ac:dyDescent="0.2">
      <c r="A113" s="102"/>
      <c r="B113" s="86" t="s">
        <v>122</v>
      </c>
      <c r="C113" s="83" t="s">
        <v>106</v>
      </c>
      <c r="D113" s="89">
        <v>4</v>
      </c>
    </row>
  </sheetData>
  <mergeCells count="20">
    <mergeCell ref="A101:A108"/>
    <mergeCell ref="A110:A113"/>
    <mergeCell ref="A70:C70"/>
    <mergeCell ref="A71:A77"/>
    <mergeCell ref="A78:A84"/>
    <mergeCell ref="A86:A90"/>
    <mergeCell ref="A93:C93"/>
    <mergeCell ref="A94:A100"/>
    <mergeCell ref="A32:A37"/>
    <mergeCell ref="A39:A44"/>
    <mergeCell ref="A47:C47"/>
    <mergeCell ref="A48:A54"/>
    <mergeCell ref="A55:A61"/>
    <mergeCell ref="A63:A67"/>
    <mergeCell ref="A1:D1"/>
    <mergeCell ref="A2:A8"/>
    <mergeCell ref="A9:A16"/>
    <mergeCell ref="A18:A22"/>
    <mergeCell ref="A24:C24"/>
    <mergeCell ref="A25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PRIMERA INFANCIA</vt:lpstr>
      <vt:lpstr>CONSOLIDADO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2024-02-21T14:54:40Z</dcterms:created>
  <dcterms:modified xsi:type="dcterms:W3CDTF">2024-02-21T14:59:35Z</dcterms:modified>
</cp:coreProperties>
</file>